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ил.8" sheetId="1" r:id="rId1"/>
    <sheet name="Прил.1" sheetId="2" r:id="rId2"/>
  </sheets>
  <definedNames>
    <definedName name="_xlnm.Print_Titles" localSheetId="1">'Прил.1'!$12:$13</definedName>
  </definedNames>
  <calcPr fullCalcOnLoad="1"/>
</workbook>
</file>

<file path=xl/sharedStrings.xml><?xml version="1.0" encoding="utf-8"?>
<sst xmlns="http://schemas.openxmlformats.org/spreadsheetml/2006/main" count="295" uniqueCount="204">
  <si>
    <t>01</t>
  </si>
  <si>
    <t>08</t>
  </si>
  <si>
    <t>440 99 00</t>
  </si>
  <si>
    <t>001</t>
  </si>
  <si>
    <t>551 01 05</t>
  </si>
  <si>
    <t xml:space="preserve">     </t>
  </si>
  <si>
    <t>Наименование доходов</t>
  </si>
  <si>
    <t>Код бюджетной классификации Российской Федерации</t>
  </si>
  <si>
    <t>000 1 00 00000 00 0000 000</t>
  </si>
  <si>
    <t>НАЛОГИ НА ПРИБЫЛЬ, ДОХОДЫ</t>
  </si>
  <si>
    <t>000 1 01 00000 00 0000 000</t>
  </si>
  <si>
    <t>000 1 01 02000 01 0000 110</t>
  </si>
  <si>
    <t>НАЛОГИ НА ИМУЩЕСТВО</t>
  </si>
  <si>
    <t>000 1 06 00000 00 0000 000</t>
  </si>
  <si>
    <t>Земельный налог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</si>
  <si>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</si>
  <si>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</si>
  <si>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 с законодательными актами Российской Федерации за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</si>
  <si>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</si>
  <si>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</si>
  <si>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</si>
  <si>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000 1 11 05025 10 0000 120</t>
  </si>
  <si>
    <t>ДОХОДЫ ОТ ПРОДАЖИ МАТЕРИАЛЬНЫХ И НЕМАТЕРИАЛЬНЫХ АКТИВОВ</t>
  </si>
  <si>
    <t>000 1 14 00000 00 0000 000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</si>
  <si>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</si>
  <si>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</si>
  <si>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дотации бюджетам поселений</t>
  </si>
  <si>
    <t>000 2 02 01999 10 0000 151</t>
  </si>
  <si>
    <t>из них: дотации из областного фонда финансовой поддержки поселений</t>
  </si>
  <si>
    <t>000 2 02 02000 00 0000 151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</si>
  <si>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</si>
  <si>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</si>
  <si>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</si>
  <si>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ВСЕГО ДОХОДОВ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</si>
  <si>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</si>
  <si>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</si>
  <si>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</si>
  <si>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</si>
  <si>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Код расходов по БК</t>
  </si>
  <si>
    <t>Сумма, рублей</t>
  </si>
  <si>
    <t>вид</t>
  </si>
  <si>
    <t>дата</t>
  </si>
  <si>
    <t>номер</t>
  </si>
  <si>
    <t>наименование</t>
  </si>
  <si>
    <t>раздел</t>
  </si>
  <si>
    <t>подраздел</t>
  </si>
  <si>
    <t>целевая статья</t>
  </si>
  <si>
    <t>вид расходов</t>
  </si>
  <si>
    <t>Меры социальной поддержки отдельных категорий квалифицированных специалистов, работающих в сельской местности</t>
  </si>
  <si>
    <t>Решение Совета депутатов</t>
  </si>
  <si>
    <t>публичных нормативных обязательств муниципального образования "МЕЗЕНСКОЕ"</t>
  </si>
  <si>
    <t>О мерах социальной поддержки квалифицированных специалистов МУК "Лампоженский ДК"</t>
  </si>
  <si>
    <t>1. Перечень публичных нормативных обязательств муниципального образования "Мезенское", исполняемых за счет средств местного бюджета</t>
  </si>
  <si>
    <t>Приложение №8</t>
  </si>
  <si>
    <t>к  Решению Совета депутатов</t>
  </si>
  <si>
    <t>Единый сельскохозяйственный налог</t>
  </si>
  <si>
    <t xml:space="preserve"> от 22 декабря 2009 года №51</t>
  </si>
  <si>
    <t>000 2 02 03026 10 0000 151</t>
  </si>
  <si>
    <t>ДОХОДЫ ОТ ОКАЗАНИЯ ПЛАТНЫХ УСЛУГ (РАБОТ) И КОМПЕНСАЦИИ ЗАТРАТ ГОСУДАРСТВА</t>
  </si>
  <si>
    <t>на реализацию программы "Проведение капитального ремонта многоквартирных домов на 2011 - 2013 годы на территории МО "Мезенский район"</t>
  </si>
  <si>
    <t>на проведение праздничных мероприятий</t>
  </si>
  <si>
    <t>на ГО и ЧС</t>
  </si>
  <si>
    <t>на реализацию долгосрочной целевой программы "Пожарная безопасность в населенных пунктах муниципального образования «Мезенский район» на 2011-2013 годы"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</si>
  <si>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</si>
  <si>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</si>
  <si>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СОВОКУПНЫЙ ДОХОД</t>
  </si>
  <si>
    <t>000 1 05 00000 00 0000 000</t>
  </si>
  <si>
    <t>Налог на имущество физических лиц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</si>
  <si>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</si>
  <si>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</si>
  <si>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</si>
  <si>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000 1 09 04050 00 0000 110</t>
  </si>
  <si>
    <t>Земельный налог (по обязательствам, возникшим до 1 января 2006 года)</t>
  </si>
  <si>
    <t>000 1 13 00000 00 0000 000</t>
  </si>
  <si>
    <t>000 2 02 00000 00 0000 000</t>
  </si>
  <si>
    <t>000 2 02 02999 00 0000 151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</si>
  <si>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</si>
  <si>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</si>
  <si>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</si>
  <si>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</si>
  <si>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</si>
  <si>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 содержание контрольно-счетных органов поселений</t>
  </si>
  <si>
    <t>на повышение фондов оплаты труда работников муниципальных учреждений культуры на 10 процентов с 1апреля 2013 года за счет средств областного бюджета</t>
  </si>
  <si>
    <t>000 2 00 00000 00 0000 000</t>
  </si>
  <si>
    <t>000 1 05 03010 01 0000 110</t>
  </si>
  <si>
    <t>на уплату транспортного налога и налога на имущество</t>
  </si>
  <si>
    <t xml:space="preserve">НАЛОГИ  НА  ТОВАРЫ   (РАБОТЫ,   УСЛУГИ), РЕАЛИЗУЕМЫЕ  НА  ТЕРРИТОРИИ   РОССИЙСКОЙ ФЕДЕРАЦИИ
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</si>
  <si>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</si>
  <si>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</si>
  <si>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000 1 06 01000 00 0000 110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</si>
  <si>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</si>
  <si>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</si>
  <si>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</si>
  <si>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</si>
  <si>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</si>
  <si>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000 1 11 05010 00 0000120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</si>
  <si>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</si>
  <si>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000 1 11 05020 00 0000 120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</si>
  <si>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</si>
  <si>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000 1 11 05030 00 0000 120</t>
  </si>
  <si>
    <t xml:space="preserve">Прочие доходы от оказания платных услуг (работ) </t>
  </si>
  <si>
    <t xml:space="preserve">Доходы от оказания платных услуг (работ) </t>
  </si>
  <si>
    <t>000 1 13 01000 00 0000 130</t>
  </si>
  <si>
    <t>000 1 13 01990 00 0000 130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</si>
  <si>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</si>
  <si>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000 1 14 02000 00 0000 000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</si>
  <si>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</si>
  <si>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</si>
  <si>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</si>
  <si>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</si>
  <si>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</si>
  <si>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000 1 14 06020 00 0000 430</t>
  </si>
  <si>
    <t>Субсидии бюджетам бюджетной системы  Российской Федерации (межбюджетные субсидии)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</si>
  <si>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</si>
  <si>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</si>
  <si>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</si>
  <si>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</si>
  <si>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000 2 19 00000 00 0000 000
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</si>
  <si>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</si>
  <si>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 xml:space="preserve">000 2 19 05000 10 0000 15
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</si>
  <si>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</si>
  <si>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</si>
  <si>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</si>
  <si>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</si>
  <si>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000 1 03 00000 00 0000 000</t>
  </si>
  <si>
    <t>Субсидия на софинансирование дорожной деятельности,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</si>
  <si>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r>
      <t>Субсидия на закупку и доставку к</t>
    </r>
    <r>
      <rPr>
        <sz val="8"/>
        <rFont val="Times New Roman"/>
        <family val="1"/>
      </rPr>
      <t>аменного угля для нужд поселений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</si>
  <si>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</si>
  <si>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</si>
  <si>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</si>
  <si>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</si>
  <si>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Субсидия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 инфраструктуры за счет средств, поступивших от  государственной корпорации    -     Фонда содействия реформированию  жилищно-коммунального хозяйства</t>
  </si>
  <si>
    <t>000 2 02 02088 00 0000 151</t>
  </si>
  <si>
    <t xml:space="preserve">Единый сельскохозяйственный налог
</t>
  </si>
  <si>
    <t>000 1 05 03000 01 0000 110</t>
  </si>
  <si>
    <t>000 1 03 02260 01 0000 110</t>
  </si>
  <si>
    <t>000 1 03 02250 01 0000 110</t>
  </si>
  <si>
    <t>000 1 03 02240 01 0000 110</t>
  </si>
  <si>
    <t>000 1 03 02230 01 0000 110</t>
  </si>
  <si>
    <t>Доходы от компенсации затрат государства</t>
  </si>
  <si>
    <t>000 1 13 02000 00 0000 130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</si>
  <si>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</si>
  <si>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</si>
  <si>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</si>
  <si>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000 1 09 04053 10 0000 110</t>
  </si>
  <si>
    <t>Субсидия  на развитие территориального общественного самоуправления Архангельской области</t>
  </si>
  <si>
    <t xml:space="preserve"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</si>
  <si>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>Субвенции бюджетам поселений 
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</si>
  <si>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</si>
  <si>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поселений
 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</si>
  <si>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000 2 02 03026 00 0000 151</t>
  </si>
  <si>
    <t>000 2 02 03119 00 0000 151</t>
  </si>
  <si>
    <t>000 2 02 03119 10 0000 151</t>
  </si>
  <si>
    <t>Дотации бюджетам субъектов Российской Федерации и муниципальных образований</t>
  </si>
  <si>
    <t>000 2 02 01000 00 0000 151</t>
  </si>
  <si>
    <t>000 2 02 01001 10 0000 151</t>
  </si>
  <si>
    <t>000 1 06 01030 13 0000 110</t>
  </si>
  <si>
    <t>Налог на имущество физических лиц, взимаемый по ставка, применяемым к объектам налогообложения, расположенным в границах городских поселений</t>
  </si>
  <si>
    <t>000 1 11 05013 13 0000 120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</si>
  <si>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</si>
  <si>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</si>
  <si>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имущества,находящегося в оперативном управлении органов управления городских поселений и созданных ими учреждений(за исключением имущества муниципальных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</si>
  <si>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</si>
  <si>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000 1 13 01995 13 0000 130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</si>
  <si>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</si>
  <si>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</si>
  <si>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</si>
  <si>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</si>
  <si>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 продажи  земельных  участков, находящихся  в  собственности городских  поселений (за   исключением   земельных   участков муниципальных  бюджетных  и   автономных учреждений)</t>
  </si>
  <si>
    <t>000 1 14 06025 13 0000 430</t>
  </si>
  <si>
    <t>000 2 02 01001 13 0000 151</t>
  </si>
  <si>
    <t>Дотации бюджетам городских поселений на выравнивание бюджетной обеспеченности</t>
  </si>
  <si>
    <t>000 2 02 02999 13 0000 151</t>
  </si>
  <si>
    <t xml:space="preserve">Прочие субсидии бюджетам городских поселений, их них:
</t>
  </si>
  <si>
    <t>000 2 02 02999 13 0000151</t>
  </si>
  <si>
    <t>000 2 02 03024 13 0000 151</t>
  </si>
  <si>
    <t xml:space="preserve">Субвенции бюджетам городских поселений на выполнение передаваемых полномочий субъектов Российской Федерации
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</si>
  <si>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</si>
  <si>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</si>
  <si>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</si>
  <si>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</si>
  <si>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</si>
  <si>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</si>
  <si>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000 1 06 06043 13 0000 110</t>
  </si>
  <si>
    <t>Земельный налог с физических, обладающих земельным участком, расположенным в границах  городских  поселений</t>
  </si>
  <si>
    <t>Субсидия на реализацию муниципальной программы «Развитие города Мезень как административного центра Мезенского района на 2014 – 2016 годы»</t>
  </si>
  <si>
    <t>Резервный фонд администрации муниципального образования "Мезенский район"</t>
  </si>
  <si>
    <t>Утверждено по бюджету, руб.</t>
  </si>
  <si>
    <t>Субсидия на поддержку территориального общественного самоуправления в сельской местности</t>
  </si>
  <si>
    <t>000 1 13 02065 13 0000 130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</si>
  <si>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</si>
  <si>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</si>
  <si>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городских поселений</t>
  </si>
  <si>
    <t xml:space="preserve">Прогнозируемое поступление доходов  бюджета муниципального образования "Мезенское" на 2016 год.
</t>
  </si>
  <si>
    <t>МО "Мезенское"</t>
  </si>
  <si>
    <t>Субсидия на строительство, реконструкцию,капитальный ремонт, ремонт и содержание автомобильных дорог общего пользования местного значения, находящихся в собственности городского поселения, осуществляемых за счет бюджетных ассигнований муниципального дорожного фонда</t>
  </si>
  <si>
    <t>Изменения (+,-), руб.</t>
  </si>
  <si>
    <t>Сумма с учетом изменений, руб.</t>
  </si>
  <si>
    <t>"</t>
  </si>
  <si>
    <t>к Решению Совета депутатов</t>
  </si>
  <si>
    <t>от 28.12.2015 №93</t>
  </si>
  <si>
    <t>Приложение №4</t>
  </si>
  <si>
    <r>
      <t>"</t>
    </r>
    <r>
      <rPr>
        <sz val="10"/>
        <rFont val="Times New Roman"/>
        <family val="1"/>
      </rPr>
      <t>Приложение №5</t>
    </r>
  </si>
  <si>
    <t>от 21.03.2016 № 107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</si>
</sst>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0.0"/>
    <numFmt numFmtId="188" formatCode="0.0%"/>
    <numFmt numFmtId="189" formatCode="000"/>
    <numFmt numFmtId="190" formatCode="#,##0.0"/>
    <numFmt numFmtId="191" formatCode="#,##0.0_ ;[Red]\-#,##0.0\ "/>
  </numFmts>
  <fonts count="56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b/>
      <sz val="9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1"/>
      <name val="Arial Cyr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4" fontId="14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2" fontId="14" fillId="0" borderId="14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justify"/>
    </xf>
    <xf numFmtId="49" fontId="11" fillId="0" borderId="26" xfId="0" applyNumberFormat="1" applyFont="1" applyFill="1" applyBorder="1" applyAlignment="1">
      <alignment horizontal="center" vertical="justify"/>
    </xf>
    <xf numFmtId="49" fontId="11" fillId="0" borderId="27" xfId="0" applyNumberFormat="1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B45" sqref="B45"/>
    </sheetView>
  </sheetViews>
  <sheetFormatPr defaultColWidth="9.140625" defaultRowHeight="12.75"/>
  <cols>
    <col min="3" max="3" width="9.00390625" style="0" customWidth="1"/>
    <col min="4" max="4" width="5.00390625" style="0" hidden="1" customWidth="1"/>
    <col min="5" max="5" width="9.140625" style="0" hidden="1" customWidth="1"/>
    <col min="8" max="8" width="2.140625" style="0" customWidth="1"/>
    <col min="9" max="9" width="1.421875" style="0" hidden="1" customWidth="1"/>
    <col min="10" max="10" width="9.140625" style="0" hidden="1" customWidth="1"/>
    <col min="12" max="12" width="8.00390625" style="0" customWidth="1"/>
    <col min="16" max="16" width="4.00390625" style="0" customWidth="1"/>
    <col min="17" max="17" width="7.28125" style="0" customWidth="1"/>
    <col min="18" max="18" width="9.00390625" style="0" customWidth="1"/>
    <col min="20" max="20" width="3.8515625" style="0" customWidth="1"/>
    <col min="22" max="22" width="8.421875" style="0" customWidth="1"/>
  </cols>
  <sheetData>
    <row r="1" ht="12.75">
      <c r="T1" t="s">
        <v>53</v>
      </c>
    </row>
    <row r="2" spans="19:22" ht="12.75">
      <c r="S2" s="70" t="s">
        <v>54</v>
      </c>
      <c r="T2" s="70"/>
      <c r="U2" s="70"/>
      <c r="V2" s="70"/>
    </row>
    <row r="3" ht="12.75">
      <c r="S3" t="s">
        <v>56</v>
      </c>
    </row>
    <row r="4" spans="1:22" ht="15.7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15.75">
      <c r="A5" s="72" t="s">
        <v>50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5"/>
      <c r="V6" s="6"/>
    </row>
    <row r="7" spans="1:22" ht="1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5"/>
      <c r="V7" s="6"/>
    </row>
    <row r="8" spans="1:22" ht="12.75">
      <c r="A8" s="73" t="s">
        <v>35</v>
      </c>
      <c r="B8" s="73"/>
      <c r="C8" s="73"/>
      <c r="D8" s="73"/>
      <c r="E8" s="73"/>
      <c r="F8" s="73" t="s">
        <v>36</v>
      </c>
      <c r="G8" s="73" t="s">
        <v>37</v>
      </c>
      <c r="H8" s="73"/>
      <c r="I8" s="73"/>
      <c r="J8" s="74"/>
      <c r="K8" s="74"/>
      <c r="L8" s="74"/>
      <c r="M8" s="74"/>
      <c r="N8" s="74"/>
      <c r="O8" s="74"/>
      <c r="P8" s="74"/>
      <c r="Q8" s="75" t="s">
        <v>38</v>
      </c>
      <c r="R8" s="75"/>
      <c r="S8" s="75"/>
      <c r="T8" s="75"/>
      <c r="U8" s="75"/>
      <c r="V8" s="68" t="s">
        <v>39</v>
      </c>
    </row>
    <row r="9" spans="1:22" ht="22.5">
      <c r="A9" s="73"/>
      <c r="B9" s="73"/>
      <c r="C9" s="73"/>
      <c r="D9" s="73"/>
      <c r="E9" s="73"/>
      <c r="F9" s="73"/>
      <c r="G9" s="67" t="s">
        <v>40</v>
      </c>
      <c r="H9" s="67"/>
      <c r="I9" s="67"/>
      <c r="J9" s="67"/>
      <c r="K9" s="8" t="s">
        <v>41</v>
      </c>
      <c r="L9" s="8" t="s">
        <v>42</v>
      </c>
      <c r="M9" s="67" t="s">
        <v>43</v>
      </c>
      <c r="N9" s="67"/>
      <c r="O9" s="67"/>
      <c r="P9" s="67"/>
      <c r="Q9" s="7" t="s">
        <v>44</v>
      </c>
      <c r="R9" s="4" t="s">
        <v>45</v>
      </c>
      <c r="S9" s="66" t="s">
        <v>46</v>
      </c>
      <c r="T9" s="66"/>
      <c r="U9" s="9" t="s">
        <v>47</v>
      </c>
      <c r="V9" s="69"/>
    </row>
    <row r="10" spans="1:22" ht="12.75">
      <c r="A10" s="67">
        <v>1</v>
      </c>
      <c r="B10" s="67"/>
      <c r="C10" s="67"/>
      <c r="D10" s="67"/>
      <c r="E10" s="67"/>
      <c r="F10" s="8">
        <v>2</v>
      </c>
      <c r="G10" s="67">
        <v>3</v>
      </c>
      <c r="H10" s="67"/>
      <c r="I10" s="67"/>
      <c r="J10" s="67"/>
      <c r="K10" s="8">
        <v>4</v>
      </c>
      <c r="L10" s="8">
        <v>5</v>
      </c>
      <c r="M10" s="67">
        <v>6</v>
      </c>
      <c r="N10" s="67"/>
      <c r="O10" s="67"/>
      <c r="P10" s="67"/>
      <c r="Q10" s="8">
        <v>7</v>
      </c>
      <c r="R10" s="8">
        <v>8</v>
      </c>
      <c r="S10" s="67">
        <v>9</v>
      </c>
      <c r="T10" s="67"/>
      <c r="U10" s="8">
        <v>10</v>
      </c>
      <c r="V10" s="8">
        <v>11</v>
      </c>
    </row>
    <row r="11" spans="1:22" ht="12.75">
      <c r="A11" s="65" t="s">
        <v>52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72.75" customHeight="1">
      <c r="A12" s="61" t="s">
        <v>48</v>
      </c>
      <c r="B12" s="61"/>
      <c r="C12" s="61"/>
      <c r="D12" s="61"/>
      <c r="E12" s="61"/>
      <c r="F12" s="10" t="s">
        <v>3</v>
      </c>
      <c r="G12" s="62" t="s">
        <v>49</v>
      </c>
      <c r="H12" s="62"/>
      <c r="I12" s="62"/>
      <c r="J12" s="62"/>
      <c r="K12" s="15">
        <v>39174</v>
      </c>
      <c r="L12" s="14">
        <v>101</v>
      </c>
      <c r="M12" s="63" t="s">
        <v>51</v>
      </c>
      <c r="N12" s="63"/>
      <c r="O12" s="63"/>
      <c r="P12" s="63"/>
      <c r="Q12" s="10" t="s">
        <v>1</v>
      </c>
      <c r="R12" s="10" t="s">
        <v>0</v>
      </c>
      <c r="S12" s="64" t="s">
        <v>4</v>
      </c>
      <c r="T12" s="64"/>
      <c r="U12" s="10" t="s">
        <v>3</v>
      </c>
      <c r="V12" s="11">
        <v>38426</v>
      </c>
    </row>
    <row r="13" spans="1:22" ht="48" customHeight="1" hidden="1">
      <c r="A13" s="61" t="s">
        <v>48</v>
      </c>
      <c r="B13" s="61"/>
      <c r="C13" s="61"/>
      <c r="D13" s="61"/>
      <c r="E13" s="61"/>
      <c r="F13" s="10" t="s">
        <v>3</v>
      </c>
      <c r="G13" s="62" t="s">
        <v>49</v>
      </c>
      <c r="H13" s="62"/>
      <c r="I13" s="62"/>
      <c r="J13" s="62"/>
      <c r="K13" s="12">
        <v>39325</v>
      </c>
      <c r="L13" s="13">
        <v>75</v>
      </c>
      <c r="M13" s="63" t="s">
        <v>51</v>
      </c>
      <c r="N13" s="63"/>
      <c r="O13" s="63"/>
      <c r="P13" s="63"/>
      <c r="Q13" s="10" t="s">
        <v>1</v>
      </c>
      <c r="R13" s="10" t="s">
        <v>0</v>
      </c>
      <c r="S13" s="64" t="s">
        <v>2</v>
      </c>
      <c r="T13" s="64"/>
      <c r="U13" s="10" t="s">
        <v>3</v>
      </c>
      <c r="V13" s="11">
        <v>9038</v>
      </c>
    </row>
  </sheetData>
  <sheetProtection/>
  <mergeCells count="24">
    <mergeCell ref="S2:V2"/>
    <mergeCell ref="A4:V4"/>
    <mergeCell ref="A5:V5"/>
    <mergeCell ref="A8:E9"/>
    <mergeCell ref="F8:F9"/>
    <mergeCell ref="G8:P8"/>
    <mergeCell ref="Q8:U8"/>
    <mergeCell ref="A11:V11"/>
    <mergeCell ref="S9:T9"/>
    <mergeCell ref="A10:E10"/>
    <mergeCell ref="G10:J10"/>
    <mergeCell ref="M10:P10"/>
    <mergeCell ref="S10:T10"/>
    <mergeCell ref="V8:V9"/>
    <mergeCell ref="G9:J9"/>
    <mergeCell ref="M9:P9"/>
    <mergeCell ref="A12:E12"/>
    <mergeCell ref="G12:J12"/>
    <mergeCell ref="M12:P12"/>
    <mergeCell ref="S12:T12"/>
    <mergeCell ref="A13:E13"/>
    <mergeCell ref="G13:J13"/>
    <mergeCell ref="M13:P13"/>
    <mergeCell ref="S13:T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3.7109375" style="16" customWidth="1"/>
    <col min="2" max="2" width="5.28125" style="16" customWidth="1"/>
    <col min="3" max="3" width="5.00390625" style="16" customWidth="1"/>
    <col min="4" max="4" width="6.140625" style="16" customWidth="1"/>
    <col min="5" max="5" width="4.140625" style="16" customWidth="1"/>
    <col min="6" max="6" width="3.00390625" style="16" customWidth="1"/>
    <col min="7" max="7" width="2.57421875" style="16" hidden="1" customWidth="1"/>
    <col min="8" max="8" width="3.140625" style="16" customWidth="1"/>
    <col min="9" max="9" width="12.00390625" style="16" customWidth="1"/>
    <col min="10" max="11" width="13.28125" style="0" customWidth="1"/>
    <col min="12" max="12" width="2.421875" style="0" customWidth="1"/>
  </cols>
  <sheetData>
    <row r="1" ht="12.75">
      <c r="K1" s="58" t="s">
        <v>201</v>
      </c>
    </row>
    <row r="2" ht="12.75">
      <c r="K2" s="58" t="s">
        <v>199</v>
      </c>
    </row>
    <row r="3" ht="12.75">
      <c r="K3" s="58" t="s">
        <v>194</v>
      </c>
    </row>
    <row r="4" ht="12.75">
      <c r="K4" s="58" t="s">
        <v>203</v>
      </c>
    </row>
    <row r="5" spans="6:11" ht="12.75">
      <c r="F5" s="51"/>
      <c r="G5" s="51"/>
      <c r="H5" s="51"/>
      <c r="I5" s="51"/>
      <c r="J5" s="51"/>
      <c r="K5" s="59"/>
    </row>
    <row r="6" spans="6:11" ht="12.75">
      <c r="F6" s="51"/>
      <c r="G6" s="51"/>
      <c r="H6" s="51"/>
      <c r="I6" s="51"/>
      <c r="J6" s="51"/>
      <c r="K6" s="60" t="s">
        <v>202</v>
      </c>
    </row>
    <row r="7" spans="6:11" ht="12.75">
      <c r="F7" s="51"/>
      <c r="G7" s="51"/>
      <c r="H7" s="51"/>
      <c r="I7" s="51"/>
      <c r="J7" s="51"/>
      <c r="K7" s="58" t="s">
        <v>199</v>
      </c>
    </row>
    <row r="8" spans="6:11" ht="12.75">
      <c r="F8" s="51"/>
      <c r="G8" s="51"/>
      <c r="H8" s="51"/>
      <c r="I8" s="51"/>
      <c r="J8" s="51"/>
      <c r="K8" s="58" t="s">
        <v>194</v>
      </c>
    </row>
    <row r="9" spans="1:11" ht="12.75">
      <c r="A9" s="16" t="s">
        <v>5</v>
      </c>
      <c r="I9" s="50"/>
      <c r="K9" s="58" t="s">
        <v>200</v>
      </c>
    </row>
    <row r="10" spans="9:11" ht="12.75">
      <c r="I10" s="50"/>
      <c r="K10" s="57"/>
    </row>
    <row r="11" spans="1:11" ht="41.25" customHeight="1">
      <c r="A11" s="86" t="s">
        <v>193</v>
      </c>
      <c r="B11" s="87"/>
      <c r="C11" s="87"/>
      <c r="D11" s="87"/>
      <c r="E11" s="87"/>
      <c r="F11" s="87"/>
      <c r="G11" s="87"/>
      <c r="H11" s="87"/>
      <c r="I11" s="87"/>
      <c r="J11" s="88"/>
      <c r="K11" s="88"/>
    </row>
    <row r="12" spans="1:11" ht="51" customHeight="1">
      <c r="A12" s="18" t="s">
        <v>6</v>
      </c>
      <c r="B12" s="90" t="s">
        <v>7</v>
      </c>
      <c r="C12" s="91"/>
      <c r="D12" s="91"/>
      <c r="E12" s="91"/>
      <c r="F12" s="91"/>
      <c r="G12" s="91"/>
      <c r="H12" s="92"/>
      <c r="I12" s="26" t="s">
        <v>187</v>
      </c>
      <c r="J12" s="26" t="s">
        <v>196</v>
      </c>
      <c r="K12" s="26" t="s">
        <v>197</v>
      </c>
    </row>
    <row r="13" spans="1:11" ht="14.25" customHeight="1">
      <c r="A13" s="18">
        <v>1</v>
      </c>
      <c r="B13" s="89">
        <v>2</v>
      </c>
      <c r="C13" s="89"/>
      <c r="D13" s="89"/>
      <c r="E13" s="89"/>
      <c r="F13" s="89"/>
      <c r="G13" s="89"/>
      <c r="H13" s="89"/>
      <c r="I13" s="52">
        <v>3</v>
      </c>
      <c r="J13" s="52">
        <v>4</v>
      </c>
      <c r="K13" s="52">
        <v>5</v>
      </c>
    </row>
    <row r="14" spans="1:11" ht="12.75" hidden="1">
      <c r="A14" s="17"/>
      <c r="B14" s="20"/>
      <c r="C14" s="20"/>
      <c r="D14" s="20"/>
      <c r="E14" s="20"/>
      <c r="F14" s="20"/>
      <c r="G14" s="20"/>
      <c r="H14" s="20"/>
      <c r="I14" s="22"/>
      <c r="J14" s="22"/>
      <c r="K14" s="22"/>
    </row>
    <row r="15" spans="1:11" ht="25.5">
      <c r="A15" s="28" t="s">
        <v>64</v>
      </c>
      <c r="B15" s="83" t="s">
        <v>8</v>
      </c>
      <c r="C15" s="84"/>
      <c r="D15" s="84"/>
      <c r="E15" s="84"/>
      <c r="F15" s="84"/>
      <c r="G15" s="84"/>
      <c r="H15" s="85"/>
      <c r="I15" s="23">
        <f>I16+I22+I33+I49+I58+I65+I30+I46</f>
        <v>15200860</v>
      </c>
      <c r="J15" s="23">
        <f>J16+J22+J33+J49+J58+J65+J30+J46</f>
        <v>0</v>
      </c>
      <c r="K15" s="24">
        <f aca="true" t="shared" si="0" ref="K15:K78">I15+J15</f>
        <v>15200860</v>
      </c>
    </row>
    <row r="16" spans="1:11" ht="20.25" customHeight="1">
      <c r="A16" s="29" t="s">
        <v>9</v>
      </c>
      <c r="B16" s="76" t="s">
        <v>10</v>
      </c>
      <c r="C16" s="77"/>
      <c r="D16" s="77"/>
      <c r="E16" s="77"/>
      <c r="F16" s="77"/>
      <c r="G16" s="77"/>
      <c r="H16" s="78"/>
      <c r="I16" s="24">
        <f>I17</f>
        <v>9300000</v>
      </c>
      <c r="J16" s="24">
        <f>J17</f>
        <v>0</v>
      </c>
      <c r="K16" s="24">
        <f t="shared" si="0"/>
        <v>9300000</v>
      </c>
    </row>
    <row r="17" spans="1:11" ht="21.75" customHeight="1">
      <c r="A17" s="32" t="s">
        <v>122</v>
      </c>
      <c r="B17" s="76" t="s">
        <v>11</v>
      </c>
      <c r="C17" s="77"/>
      <c r="D17" s="77"/>
      <c r="E17" s="77"/>
      <c r="F17" s="77"/>
      <c r="G17" s="77"/>
      <c r="H17" s="78"/>
      <c r="I17" s="24">
        <f>I18</f>
        <v>9300000</v>
      </c>
      <c r="J17" s="24">
        <f>J18</f>
        <v>0</v>
      </c>
      <c r="K17" s="24">
        <f t="shared" si="0"/>
        <v>9300000</v>
      </c>
    </row>
    <row r="18" spans="1:11" ht="105.75" customHeight="1">
      <c r="A18" s="19" t="s">
        <v>123</v>
      </c>
      <c r="B18" s="76" t="s">
        <v>76</v>
      </c>
      <c r="C18" s="77"/>
      <c r="D18" s="77"/>
      <c r="E18" s="77"/>
      <c r="F18" s="77"/>
      <c r="G18" s="77"/>
      <c r="H18" s="78"/>
      <c r="I18" s="24">
        <v>9300000</v>
      </c>
      <c r="J18" s="24">
        <f>J19</f>
        <v>0</v>
      </c>
      <c r="K18" s="24">
        <f>I18+J18</f>
        <v>9300000</v>
      </c>
    </row>
    <row r="19" spans="1:11" ht="169.5" customHeight="1" hidden="1">
      <c r="A19" s="29" t="s">
        <v>78</v>
      </c>
      <c r="B19" s="76" t="s">
        <v>77</v>
      </c>
      <c r="C19" s="77"/>
      <c r="D19" s="77"/>
      <c r="E19" s="77"/>
      <c r="F19" s="77"/>
      <c r="G19" s="77"/>
      <c r="H19" s="78"/>
      <c r="I19" s="24">
        <v>0</v>
      </c>
      <c r="J19" s="24">
        <v>0</v>
      </c>
      <c r="K19" s="24">
        <f t="shared" si="0"/>
        <v>0</v>
      </c>
    </row>
    <row r="20" spans="1:11" ht="65.25" customHeight="1" hidden="1">
      <c r="A20" s="29" t="s">
        <v>80</v>
      </c>
      <c r="B20" s="76" t="s">
        <v>79</v>
      </c>
      <c r="C20" s="77"/>
      <c r="D20" s="77"/>
      <c r="E20" s="77"/>
      <c r="F20" s="77"/>
      <c r="G20" s="77"/>
      <c r="H20" s="78"/>
      <c r="I20" s="24">
        <v>0</v>
      </c>
      <c r="J20" s="24">
        <v>0</v>
      </c>
      <c r="K20" s="24">
        <f t="shared" si="0"/>
        <v>0</v>
      </c>
    </row>
    <row r="21" spans="1:11" ht="11.25" customHeight="1">
      <c r="A21" s="29"/>
      <c r="B21" s="76"/>
      <c r="C21" s="77"/>
      <c r="D21" s="77"/>
      <c r="E21" s="77"/>
      <c r="F21" s="77"/>
      <c r="G21" s="77"/>
      <c r="H21" s="78"/>
      <c r="I21" s="24"/>
      <c r="J21" s="24"/>
      <c r="K21" s="24">
        <f t="shared" si="0"/>
        <v>0</v>
      </c>
    </row>
    <row r="22" spans="1:11" ht="65.25" customHeight="1">
      <c r="A22" s="30" t="s">
        <v>86</v>
      </c>
      <c r="B22" s="76" t="s">
        <v>124</v>
      </c>
      <c r="C22" s="77"/>
      <c r="D22" s="77"/>
      <c r="E22" s="77"/>
      <c r="F22" s="77"/>
      <c r="G22" s="77"/>
      <c r="H22" s="78"/>
      <c r="I22" s="24">
        <f>I23+I26+I27+I28+I29</f>
        <v>1521460</v>
      </c>
      <c r="J22" s="24">
        <f>J23+J26+J27+J28+J29</f>
        <v>0</v>
      </c>
      <c r="K22" s="24">
        <f t="shared" si="0"/>
        <v>1521460</v>
      </c>
    </row>
    <row r="23" spans="1:11" ht="41.25" customHeight="1">
      <c r="A23" s="19" t="s">
        <v>87</v>
      </c>
      <c r="B23" s="76" t="s">
        <v>88</v>
      </c>
      <c r="C23" s="77"/>
      <c r="D23" s="77"/>
      <c r="E23" s="77"/>
      <c r="F23" s="77"/>
      <c r="G23" s="77"/>
      <c r="H23" s="78"/>
      <c r="I23" s="24">
        <v>1521460</v>
      </c>
      <c r="J23" s="24"/>
      <c r="K23" s="24">
        <f t="shared" si="0"/>
        <v>1521460</v>
      </c>
    </row>
    <row r="24" spans="1:11" ht="22.5" customHeight="1" hidden="1">
      <c r="A24" s="29" t="s">
        <v>65</v>
      </c>
      <c r="B24" s="21" t="s">
        <v>66</v>
      </c>
      <c r="C24" s="21"/>
      <c r="D24" s="21"/>
      <c r="E24" s="21"/>
      <c r="F24" s="21"/>
      <c r="G24" s="21"/>
      <c r="H24" s="21"/>
      <c r="I24" s="24">
        <f>I25</f>
        <v>0</v>
      </c>
      <c r="J24" s="24">
        <f>J25</f>
        <v>0</v>
      </c>
      <c r="K24" s="24">
        <f t="shared" si="0"/>
        <v>0</v>
      </c>
    </row>
    <row r="25" spans="1:11" ht="12" customHeight="1" hidden="1">
      <c r="A25" s="31" t="s">
        <v>55</v>
      </c>
      <c r="B25" s="21" t="s">
        <v>84</v>
      </c>
      <c r="C25" s="21"/>
      <c r="D25" s="21"/>
      <c r="E25" s="21"/>
      <c r="F25" s="21"/>
      <c r="G25" s="21"/>
      <c r="H25" s="21"/>
      <c r="I25" s="24">
        <v>0</v>
      </c>
      <c r="J25" s="24">
        <v>0</v>
      </c>
      <c r="K25" s="24">
        <f t="shared" si="0"/>
        <v>0</v>
      </c>
    </row>
    <row r="26" spans="1:11" s="37" customFormat="1" ht="105" customHeight="1" hidden="1">
      <c r="A26" s="40" t="s">
        <v>127</v>
      </c>
      <c r="B26" s="76" t="s">
        <v>138</v>
      </c>
      <c r="C26" s="77"/>
      <c r="D26" s="77"/>
      <c r="E26" s="77"/>
      <c r="F26" s="77"/>
      <c r="G26" s="77"/>
      <c r="H26" s="78"/>
      <c r="I26" s="41"/>
      <c r="J26" s="41"/>
      <c r="K26" s="24">
        <f t="shared" si="0"/>
        <v>0</v>
      </c>
    </row>
    <row r="27" spans="1:11" s="37" customFormat="1" ht="130.5" customHeight="1" hidden="1">
      <c r="A27" s="42" t="s">
        <v>128</v>
      </c>
      <c r="B27" s="76" t="s">
        <v>137</v>
      </c>
      <c r="C27" s="77"/>
      <c r="D27" s="77"/>
      <c r="E27" s="77"/>
      <c r="F27" s="77"/>
      <c r="G27" s="77"/>
      <c r="H27" s="78"/>
      <c r="I27" s="41"/>
      <c r="J27" s="41"/>
      <c r="K27" s="24">
        <f t="shared" si="0"/>
        <v>0</v>
      </c>
    </row>
    <row r="28" spans="1:11" s="37" customFormat="1" ht="102" customHeight="1" hidden="1">
      <c r="A28" s="42" t="s">
        <v>129</v>
      </c>
      <c r="B28" s="76" t="s">
        <v>136</v>
      </c>
      <c r="C28" s="77"/>
      <c r="D28" s="77"/>
      <c r="E28" s="77"/>
      <c r="F28" s="77"/>
      <c r="G28" s="77"/>
      <c r="H28" s="78"/>
      <c r="I28" s="41"/>
      <c r="J28" s="41"/>
      <c r="K28" s="24">
        <f t="shared" si="0"/>
        <v>0</v>
      </c>
    </row>
    <row r="29" spans="1:11" s="37" customFormat="1" ht="108.75" customHeight="1" hidden="1">
      <c r="A29" s="42" t="s">
        <v>130</v>
      </c>
      <c r="B29" s="76" t="s">
        <v>135</v>
      </c>
      <c r="C29" s="77"/>
      <c r="D29" s="77"/>
      <c r="E29" s="77"/>
      <c r="F29" s="77"/>
      <c r="G29" s="77"/>
      <c r="H29" s="78"/>
      <c r="I29" s="41"/>
      <c r="J29" s="41"/>
      <c r="K29" s="24">
        <f t="shared" si="0"/>
        <v>0</v>
      </c>
    </row>
    <row r="30" spans="1:11" s="37" customFormat="1" ht="31.5" customHeight="1">
      <c r="A30" s="42" t="s">
        <v>65</v>
      </c>
      <c r="B30" s="76" t="s">
        <v>66</v>
      </c>
      <c r="C30" s="77"/>
      <c r="D30" s="77"/>
      <c r="E30" s="77"/>
      <c r="F30" s="77"/>
      <c r="G30" s="77"/>
      <c r="H30" s="78"/>
      <c r="I30" s="24">
        <f>I31</f>
        <v>0</v>
      </c>
      <c r="J30" s="24">
        <f>J31</f>
        <v>0</v>
      </c>
      <c r="K30" s="24">
        <f t="shared" si="0"/>
        <v>0</v>
      </c>
    </row>
    <row r="31" spans="1:11" s="37" customFormat="1" ht="33" customHeight="1">
      <c r="A31" s="42" t="s">
        <v>133</v>
      </c>
      <c r="B31" s="76" t="s">
        <v>134</v>
      </c>
      <c r="C31" s="77"/>
      <c r="D31" s="77"/>
      <c r="E31" s="77"/>
      <c r="F31" s="77"/>
      <c r="G31" s="77"/>
      <c r="H31" s="78"/>
      <c r="I31" s="24">
        <f>I32</f>
        <v>0</v>
      </c>
      <c r="J31" s="24">
        <f>J32</f>
        <v>0</v>
      </c>
      <c r="K31" s="24">
        <f t="shared" si="0"/>
        <v>0</v>
      </c>
    </row>
    <row r="32" spans="1:11" s="37" customFormat="1" ht="34.5" customHeight="1">
      <c r="A32" s="42" t="s">
        <v>133</v>
      </c>
      <c r="B32" s="76" t="s">
        <v>84</v>
      </c>
      <c r="C32" s="77"/>
      <c r="D32" s="77"/>
      <c r="E32" s="77"/>
      <c r="F32" s="77"/>
      <c r="G32" s="77"/>
      <c r="H32" s="78"/>
      <c r="I32" s="24"/>
      <c r="J32" s="24"/>
      <c r="K32" s="24">
        <f t="shared" si="0"/>
        <v>0</v>
      </c>
    </row>
    <row r="33" spans="1:11" ht="16.5" customHeight="1">
      <c r="A33" s="32" t="s">
        <v>12</v>
      </c>
      <c r="B33" s="76" t="s">
        <v>13</v>
      </c>
      <c r="C33" s="77"/>
      <c r="D33" s="77"/>
      <c r="E33" s="77"/>
      <c r="F33" s="77"/>
      <c r="G33" s="77"/>
      <c r="H33" s="78"/>
      <c r="I33" s="24">
        <f>I35+I36</f>
        <v>2393400</v>
      </c>
      <c r="J33" s="24">
        <f>J35+J36</f>
        <v>0</v>
      </c>
      <c r="K33" s="24">
        <f t="shared" si="0"/>
        <v>2393400</v>
      </c>
    </row>
    <row r="34" spans="1:11" ht="30" customHeight="1">
      <c r="A34" s="32" t="s">
        <v>67</v>
      </c>
      <c r="B34" s="76" t="s">
        <v>89</v>
      </c>
      <c r="C34" s="77"/>
      <c r="D34" s="77"/>
      <c r="E34" s="77"/>
      <c r="F34" s="77"/>
      <c r="G34" s="77"/>
      <c r="H34" s="78"/>
      <c r="I34" s="24">
        <f>I35</f>
        <v>583400</v>
      </c>
      <c r="J34" s="24">
        <f>J35</f>
        <v>0</v>
      </c>
      <c r="K34" s="24">
        <f t="shared" si="0"/>
        <v>583400</v>
      </c>
    </row>
    <row r="35" spans="1:11" ht="63" customHeight="1">
      <c r="A35" s="19" t="s">
        <v>157</v>
      </c>
      <c r="B35" s="76" t="s">
        <v>156</v>
      </c>
      <c r="C35" s="77"/>
      <c r="D35" s="77"/>
      <c r="E35" s="77"/>
      <c r="F35" s="77"/>
      <c r="G35" s="77"/>
      <c r="H35" s="78"/>
      <c r="I35" s="24">
        <v>583400</v>
      </c>
      <c r="J35" s="24"/>
      <c r="K35" s="24">
        <f t="shared" si="0"/>
        <v>583400</v>
      </c>
    </row>
    <row r="36" spans="1:11" ht="17.25" customHeight="1">
      <c r="A36" s="31" t="s">
        <v>14</v>
      </c>
      <c r="B36" s="76" t="s">
        <v>68</v>
      </c>
      <c r="C36" s="77"/>
      <c r="D36" s="77"/>
      <c r="E36" s="77"/>
      <c r="F36" s="77"/>
      <c r="G36" s="77"/>
      <c r="H36" s="78"/>
      <c r="I36" s="24">
        <f>I38+I40</f>
        <v>1810000</v>
      </c>
      <c r="J36" s="24">
        <f>J38+J40</f>
        <v>0</v>
      </c>
      <c r="K36" s="24">
        <f t="shared" si="0"/>
        <v>1810000</v>
      </c>
    </row>
    <row r="37" spans="1:11" ht="32.25" customHeight="1">
      <c r="A37" s="19" t="s">
        <v>179</v>
      </c>
      <c r="B37" s="76" t="s">
        <v>180</v>
      </c>
      <c r="C37" s="77"/>
      <c r="D37" s="77"/>
      <c r="E37" s="77"/>
      <c r="F37" s="77"/>
      <c r="G37" s="77"/>
      <c r="H37" s="78"/>
      <c r="I37" s="24">
        <f>I38</f>
        <v>1275000</v>
      </c>
      <c r="J37" s="24">
        <f>J38</f>
        <v>0</v>
      </c>
      <c r="K37" s="24">
        <f t="shared" si="0"/>
        <v>1275000</v>
      </c>
    </row>
    <row r="38" spans="1:11" ht="55.5" customHeight="1">
      <c r="A38" s="19" t="s">
        <v>178</v>
      </c>
      <c r="B38" s="76" t="s">
        <v>177</v>
      </c>
      <c r="C38" s="77"/>
      <c r="D38" s="77"/>
      <c r="E38" s="77"/>
      <c r="F38" s="77"/>
      <c r="G38" s="77"/>
      <c r="H38" s="78"/>
      <c r="I38" s="24">
        <v>1275000</v>
      </c>
      <c r="J38" s="24"/>
      <c r="K38" s="24">
        <f t="shared" si="0"/>
        <v>1275000</v>
      </c>
    </row>
    <row r="39" spans="1:11" ht="31.5" customHeight="1">
      <c r="A39" s="19" t="s">
        <v>181</v>
      </c>
      <c r="B39" s="76" t="s">
        <v>182</v>
      </c>
      <c r="C39" s="77"/>
      <c r="D39" s="77"/>
      <c r="E39" s="77"/>
      <c r="F39" s="77"/>
      <c r="G39" s="77"/>
      <c r="H39" s="78"/>
      <c r="I39" s="24">
        <f>I40</f>
        <v>535000</v>
      </c>
      <c r="J39" s="24">
        <f>J40</f>
        <v>0</v>
      </c>
      <c r="K39" s="24">
        <f t="shared" si="0"/>
        <v>535000</v>
      </c>
    </row>
    <row r="40" spans="1:11" ht="57" customHeight="1">
      <c r="A40" s="19" t="s">
        <v>184</v>
      </c>
      <c r="B40" s="76" t="s">
        <v>183</v>
      </c>
      <c r="C40" s="77"/>
      <c r="D40" s="77"/>
      <c r="E40" s="77"/>
      <c r="F40" s="77"/>
      <c r="G40" s="77"/>
      <c r="H40" s="78"/>
      <c r="I40" s="24">
        <v>535000</v>
      </c>
      <c r="J40" s="24"/>
      <c r="K40" s="24">
        <f t="shared" si="0"/>
        <v>535000</v>
      </c>
    </row>
    <row r="41" spans="1:11" ht="68.25" customHeight="1" hidden="1">
      <c r="A41" s="49" t="s">
        <v>69</v>
      </c>
      <c r="B41" s="76" t="s">
        <v>70</v>
      </c>
      <c r="C41" s="77" t="s">
        <v>70</v>
      </c>
      <c r="D41" s="77" t="s">
        <v>70</v>
      </c>
      <c r="E41" s="77" t="s">
        <v>70</v>
      </c>
      <c r="F41" s="77" t="s">
        <v>70</v>
      </c>
      <c r="G41" s="77" t="s">
        <v>70</v>
      </c>
      <c r="H41" s="78" t="s">
        <v>70</v>
      </c>
      <c r="I41" s="45">
        <f>I43</f>
        <v>0</v>
      </c>
      <c r="J41" s="45">
        <f>J43</f>
        <v>0</v>
      </c>
      <c r="K41" s="24">
        <f t="shared" si="0"/>
        <v>0</v>
      </c>
    </row>
    <row r="42" spans="1:11" ht="30" customHeight="1" hidden="1">
      <c r="A42" s="19" t="s">
        <v>141</v>
      </c>
      <c r="B42" s="76" t="s">
        <v>143</v>
      </c>
      <c r="C42" s="77" t="s">
        <v>143</v>
      </c>
      <c r="D42" s="77" t="s">
        <v>143</v>
      </c>
      <c r="E42" s="77" t="s">
        <v>143</v>
      </c>
      <c r="F42" s="77" t="s">
        <v>143</v>
      </c>
      <c r="G42" s="77" t="s">
        <v>143</v>
      </c>
      <c r="H42" s="78" t="s">
        <v>143</v>
      </c>
      <c r="I42" s="46">
        <f>I43</f>
        <v>0</v>
      </c>
      <c r="J42" s="46">
        <f>J43</f>
        <v>0</v>
      </c>
      <c r="K42" s="24">
        <f t="shared" si="0"/>
        <v>0</v>
      </c>
    </row>
    <row r="43" spans="1:11" ht="51" customHeight="1" hidden="1">
      <c r="A43" s="19" t="s">
        <v>72</v>
      </c>
      <c r="B43" s="76" t="s">
        <v>71</v>
      </c>
      <c r="C43" s="77" t="s">
        <v>71</v>
      </c>
      <c r="D43" s="77" t="s">
        <v>71</v>
      </c>
      <c r="E43" s="77" t="s">
        <v>71</v>
      </c>
      <c r="F43" s="77" t="s">
        <v>71</v>
      </c>
      <c r="G43" s="77" t="s">
        <v>71</v>
      </c>
      <c r="H43" s="78" t="s">
        <v>71</v>
      </c>
      <c r="I43" s="47">
        <f>I44</f>
        <v>0</v>
      </c>
      <c r="J43" s="47">
        <f>J44</f>
        <v>0</v>
      </c>
      <c r="K43" s="24">
        <f t="shared" si="0"/>
        <v>0</v>
      </c>
    </row>
    <row r="44" spans="1:11" ht="16.5" customHeight="1" hidden="1">
      <c r="A44" s="19" t="s">
        <v>142</v>
      </c>
      <c r="B44" s="76" t="s">
        <v>144</v>
      </c>
      <c r="C44" s="77" t="s">
        <v>144</v>
      </c>
      <c r="D44" s="77" t="s">
        <v>144</v>
      </c>
      <c r="E44" s="77" t="s">
        <v>144</v>
      </c>
      <c r="F44" s="77" t="s">
        <v>144</v>
      </c>
      <c r="G44" s="77" t="s">
        <v>144</v>
      </c>
      <c r="H44" s="78" t="s">
        <v>144</v>
      </c>
      <c r="I44" s="48">
        <v>0</v>
      </c>
      <c r="J44" s="48">
        <v>0</v>
      </c>
      <c r="K44" s="24">
        <f t="shared" si="0"/>
        <v>0</v>
      </c>
    </row>
    <row r="45" spans="1:11" ht="11.25" customHeight="1" hidden="1">
      <c r="A45" s="33"/>
      <c r="B45" s="76"/>
      <c r="C45" s="77"/>
      <c r="D45" s="77"/>
      <c r="E45" s="77"/>
      <c r="F45" s="77"/>
      <c r="G45" s="77"/>
      <c r="H45" s="78"/>
      <c r="I45" s="24"/>
      <c r="J45" s="24"/>
      <c r="K45" s="24">
        <f t="shared" si="0"/>
        <v>0</v>
      </c>
    </row>
    <row r="46" spans="1:11" ht="21.75" customHeight="1">
      <c r="A46" s="32" t="s">
        <v>15</v>
      </c>
      <c r="B46" s="76" t="s">
        <v>16</v>
      </c>
      <c r="C46" s="77"/>
      <c r="D46" s="77"/>
      <c r="E46" s="77"/>
      <c r="F46" s="77"/>
      <c r="G46" s="77"/>
      <c r="H46" s="78"/>
      <c r="I46" s="24">
        <f>I47</f>
        <v>9000</v>
      </c>
      <c r="J46" s="24">
        <f>J47</f>
        <v>0</v>
      </c>
      <c r="K46" s="24">
        <f t="shared" si="0"/>
        <v>9000</v>
      </c>
    </row>
    <row r="47" spans="1:11" ht="87.75" customHeight="1">
      <c r="A47" s="19" t="s">
        <v>90</v>
      </c>
      <c r="B47" s="76" t="s">
        <v>91</v>
      </c>
      <c r="C47" s="77"/>
      <c r="D47" s="77"/>
      <c r="E47" s="77"/>
      <c r="F47" s="77"/>
      <c r="G47" s="77"/>
      <c r="H47" s="78"/>
      <c r="I47" s="24">
        <f>I48</f>
        <v>9000</v>
      </c>
      <c r="J47" s="24">
        <f>J48</f>
        <v>0</v>
      </c>
      <c r="K47" s="24">
        <f t="shared" si="0"/>
        <v>9000</v>
      </c>
    </row>
    <row r="48" spans="1:11" ht="116.25" customHeight="1">
      <c r="A48" s="19" t="s">
        <v>17</v>
      </c>
      <c r="B48" s="76" t="s">
        <v>18</v>
      </c>
      <c r="C48" s="77"/>
      <c r="D48" s="77"/>
      <c r="E48" s="77"/>
      <c r="F48" s="77"/>
      <c r="G48" s="77"/>
      <c r="H48" s="78"/>
      <c r="I48" s="24">
        <v>9000</v>
      </c>
      <c r="J48" s="24"/>
      <c r="K48" s="24">
        <f t="shared" si="0"/>
        <v>9000</v>
      </c>
    </row>
    <row r="49" spans="1:11" ht="69.75" customHeight="1">
      <c r="A49" s="29" t="s">
        <v>19</v>
      </c>
      <c r="B49" s="76" t="s">
        <v>20</v>
      </c>
      <c r="C49" s="77"/>
      <c r="D49" s="77"/>
      <c r="E49" s="77"/>
      <c r="F49" s="77"/>
      <c r="G49" s="77"/>
      <c r="H49" s="78"/>
      <c r="I49" s="24">
        <f>I51+I53+I55</f>
        <v>1082000</v>
      </c>
      <c r="J49" s="24">
        <f>J51+J53+J55</f>
        <v>0</v>
      </c>
      <c r="K49" s="24">
        <f t="shared" si="0"/>
        <v>1082000</v>
      </c>
    </row>
    <row r="50" spans="1:11" ht="148.5" customHeight="1">
      <c r="A50" s="19" t="s">
        <v>92</v>
      </c>
      <c r="B50" s="76" t="s">
        <v>93</v>
      </c>
      <c r="C50" s="77"/>
      <c r="D50" s="77"/>
      <c r="E50" s="77"/>
      <c r="F50" s="77"/>
      <c r="G50" s="77"/>
      <c r="H50" s="78"/>
      <c r="I50" s="24">
        <f>I51+I53+I55</f>
        <v>1082000</v>
      </c>
      <c r="J50" s="24">
        <f>J51+J53+J55</f>
        <v>0</v>
      </c>
      <c r="K50" s="24">
        <f t="shared" si="0"/>
        <v>1082000</v>
      </c>
    </row>
    <row r="51" spans="1:11" ht="109.5" customHeight="1">
      <c r="A51" s="19" t="s">
        <v>94</v>
      </c>
      <c r="B51" s="76" t="s">
        <v>95</v>
      </c>
      <c r="C51" s="77"/>
      <c r="D51" s="77"/>
      <c r="E51" s="77"/>
      <c r="F51" s="77"/>
      <c r="G51" s="77"/>
      <c r="H51" s="78"/>
      <c r="I51" s="24">
        <f>I52</f>
        <v>829000</v>
      </c>
      <c r="J51" s="24">
        <f>J52</f>
        <v>0</v>
      </c>
      <c r="K51" s="24">
        <f t="shared" si="0"/>
        <v>829000</v>
      </c>
    </row>
    <row r="52" spans="1:11" ht="127.5" customHeight="1">
      <c r="A52" s="19" t="s">
        <v>159</v>
      </c>
      <c r="B52" s="76" t="s">
        <v>158</v>
      </c>
      <c r="C52" s="77"/>
      <c r="D52" s="77"/>
      <c r="E52" s="77"/>
      <c r="F52" s="77"/>
      <c r="G52" s="77"/>
      <c r="H52" s="78"/>
      <c r="I52" s="24">
        <v>829000</v>
      </c>
      <c r="J52" s="24"/>
      <c r="K52" s="24">
        <f t="shared" si="0"/>
        <v>829000</v>
      </c>
    </row>
    <row r="53" spans="1:11" ht="141.75" customHeight="1">
      <c r="A53" s="19" t="s">
        <v>96</v>
      </c>
      <c r="B53" s="76" t="s">
        <v>97</v>
      </c>
      <c r="C53" s="77"/>
      <c r="D53" s="77"/>
      <c r="E53" s="77"/>
      <c r="F53" s="77"/>
      <c r="G53" s="77"/>
      <c r="H53" s="78"/>
      <c r="I53" s="24">
        <f>I54</f>
        <v>4000</v>
      </c>
      <c r="J53" s="24">
        <f>J54</f>
        <v>0</v>
      </c>
      <c r="K53" s="24">
        <f t="shared" si="0"/>
        <v>4000</v>
      </c>
    </row>
    <row r="54" spans="1:11" ht="123.75" customHeight="1">
      <c r="A54" s="19" t="s">
        <v>63</v>
      </c>
      <c r="B54" s="76" t="s">
        <v>21</v>
      </c>
      <c r="C54" s="77"/>
      <c r="D54" s="77"/>
      <c r="E54" s="77"/>
      <c r="F54" s="77"/>
      <c r="G54" s="77"/>
      <c r="H54" s="78"/>
      <c r="I54" s="24">
        <v>4000</v>
      </c>
      <c r="J54" s="24"/>
      <c r="K54" s="24">
        <f t="shared" si="0"/>
        <v>4000</v>
      </c>
    </row>
    <row r="55" spans="1:11" ht="137.25" customHeight="1">
      <c r="A55" s="19" t="s">
        <v>98</v>
      </c>
      <c r="B55" s="76" t="s">
        <v>99</v>
      </c>
      <c r="C55" s="77"/>
      <c r="D55" s="77"/>
      <c r="E55" s="77"/>
      <c r="F55" s="77"/>
      <c r="G55" s="77"/>
      <c r="H55" s="78"/>
      <c r="I55" s="24">
        <f>I56</f>
        <v>249000</v>
      </c>
      <c r="J55" s="24">
        <f>J56</f>
        <v>0</v>
      </c>
      <c r="K55" s="24">
        <f t="shared" si="0"/>
        <v>249000</v>
      </c>
    </row>
    <row r="56" spans="1:11" ht="106.5" customHeight="1">
      <c r="A56" s="29" t="s">
        <v>161</v>
      </c>
      <c r="B56" s="76" t="s">
        <v>160</v>
      </c>
      <c r="C56" s="77"/>
      <c r="D56" s="77"/>
      <c r="E56" s="77"/>
      <c r="F56" s="77"/>
      <c r="G56" s="77"/>
      <c r="H56" s="78"/>
      <c r="I56" s="24">
        <v>249000</v>
      </c>
      <c r="J56" s="24"/>
      <c r="K56" s="24">
        <f t="shared" si="0"/>
        <v>249000</v>
      </c>
    </row>
    <row r="57" spans="1:11" ht="13.5" customHeight="1">
      <c r="A57" s="29"/>
      <c r="B57" s="76"/>
      <c r="C57" s="77"/>
      <c r="D57" s="77"/>
      <c r="E57" s="77"/>
      <c r="F57" s="77"/>
      <c r="G57" s="77"/>
      <c r="H57" s="78"/>
      <c r="I57" s="24"/>
      <c r="J57" s="24"/>
      <c r="K57" s="24">
        <f t="shared" si="0"/>
        <v>0</v>
      </c>
    </row>
    <row r="58" spans="1:11" ht="48.75" customHeight="1">
      <c r="A58" s="29" t="s">
        <v>58</v>
      </c>
      <c r="B58" s="76" t="s">
        <v>73</v>
      </c>
      <c r="C58" s="77"/>
      <c r="D58" s="77"/>
      <c r="E58" s="77"/>
      <c r="F58" s="77"/>
      <c r="G58" s="77"/>
      <c r="H58" s="78"/>
      <c r="I58" s="24">
        <f>I59+I62</f>
        <v>830000</v>
      </c>
      <c r="J58" s="24">
        <f>J59+J62</f>
        <v>0</v>
      </c>
      <c r="K58" s="24">
        <f t="shared" si="0"/>
        <v>830000</v>
      </c>
    </row>
    <row r="59" spans="1:11" s="27" customFormat="1" ht="30.75" customHeight="1">
      <c r="A59" s="29" t="s">
        <v>101</v>
      </c>
      <c r="B59" s="76" t="s">
        <v>102</v>
      </c>
      <c r="C59" s="77"/>
      <c r="D59" s="77"/>
      <c r="E59" s="77"/>
      <c r="F59" s="77"/>
      <c r="G59" s="77"/>
      <c r="H59" s="78"/>
      <c r="I59" s="24">
        <f>I60</f>
        <v>400000</v>
      </c>
      <c r="J59" s="24">
        <f>J60</f>
        <v>0</v>
      </c>
      <c r="K59" s="24">
        <f t="shared" si="0"/>
        <v>400000</v>
      </c>
    </row>
    <row r="60" spans="1:11" s="27" customFormat="1" ht="33.75" customHeight="1">
      <c r="A60" s="29" t="s">
        <v>100</v>
      </c>
      <c r="B60" s="76" t="s">
        <v>103</v>
      </c>
      <c r="C60" s="77"/>
      <c r="D60" s="77"/>
      <c r="E60" s="77"/>
      <c r="F60" s="77"/>
      <c r="G60" s="77"/>
      <c r="H60" s="78"/>
      <c r="I60" s="24">
        <f>I61</f>
        <v>400000</v>
      </c>
      <c r="J60" s="24">
        <f>J61</f>
        <v>0</v>
      </c>
      <c r="K60" s="24">
        <f t="shared" si="0"/>
        <v>400000</v>
      </c>
    </row>
    <row r="61" spans="1:11" ht="44.25" customHeight="1">
      <c r="A61" s="19" t="s">
        <v>162</v>
      </c>
      <c r="B61" s="76" t="s">
        <v>163</v>
      </c>
      <c r="C61" s="77"/>
      <c r="D61" s="77"/>
      <c r="E61" s="77"/>
      <c r="F61" s="77"/>
      <c r="G61" s="77"/>
      <c r="H61" s="78"/>
      <c r="I61" s="24">
        <v>400000</v>
      </c>
      <c r="J61" s="24"/>
      <c r="K61" s="24">
        <f t="shared" si="0"/>
        <v>400000</v>
      </c>
    </row>
    <row r="62" spans="1:11" ht="31.5" customHeight="1">
      <c r="A62" s="29" t="s">
        <v>139</v>
      </c>
      <c r="B62" s="76" t="s">
        <v>140</v>
      </c>
      <c r="C62" s="77"/>
      <c r="D62" s="77"/>
      <c r="E62" s="77"/>
      <c r="F62" s="77"/>
      <c r="G62" s="77"/>
      <c r="H62" s="78"/>
      <c r="I62" s="24">
        <f>I63</f>
        <v>430000</v>
      </c>
      <c r="J62" s="24">
        <f>J63</f>
        <v>0</v>
      </c>
      <c r="K62" s="24">
        <f t="shared" si="0"/>
        <v>430000</v>
      </c>
    </row>
    <row r="63" spans="1:11" ht="42.75" customHeight="1">
      <c r="A63" s="29" t="s">
        <v>190</v>
      </c>
      <c r="B63" s="76" t="s">
        <v>191</v>
      </c>
      <c r="C63" s="77"/>
      <c r="D63" s="77"/>
      <c r="E63" s="77"/>
      <c r="F63" s="77"/>
      <c r="G63" s="77"/>
      <c r="H63" s="78"/>
      <c r="I63" s="24">
        <f>I64</f>
        <v>430000</v>
      </c>
      <c r="J63" s="24">
        <f>J64</f>
        <v>0</v>
      </c>
      <c r="K63" s="24">
        <f t="shared" si="0"/>
        <v>430000</v>
      </c>
    </row>
    <row r="64" spans="1:11" ht="52.5" customHeight="1">
      <c r="A64" s="29" t="s">
        <v>192</v>
      </c>
      <c r="B64" s="76" t="s">
        <v>189</v>
      </c>
      <c r="C64" s="77"/>
      <c r="D64" s="77"/>
      <c r="E64" s="77"/>
      <c r="F64" s="77"/>
      <c r="G64" s="77"/>
      <c r="H64" s="78"/>
      <c r="I64" s="24">
        <v>430000</v>
      </c>
      <c r="J64" s="24"/>
      <c r="K64" s="24">
        <f t="shared" si="0"/>
        <v>430000</v>
      </c>
    </row>
    <row r="65" spans="1:11" ht="40.5" customHeight="1">
      <c r="A65" s="29" t="s">
        <v>22</v>
      </c>
      <c r="B65" s="76" t="s">
        <v>23</v>
      </c>
      <c r="C65" s="77"/>
      <c r="D65" s="77"/>
      <c r="E65" s="77"/>
      <c r="F65" s="77"/>
      <c r="G65" s="77"/>
      <c r="H65" s="78"/>
      <c r="I65" s="24">
        <f>I72+I67+I70</f>
        <v>65000</v>
      </c>
      <c r="J65" s="24">
        <f>J72+J67+J70</f>
        <v>0</v>
      </c>
      <c r="K65" s="24">
        <f t="shared" si="0"/>
        <v>65000</v>
      </c>
    </row>
    <row r="66" spans="1:11" s="27" customFormat="1" ht="127.5" customHeight="1">
      <c r="A66" s="29" t="s">
        <v>104</v>
      </c>
      <c r="B66" s="76" t="s">
        <v>105</v>
      </c>
      <c r="C66" s="77"/>
      <c r="D66" s="77"/>
      <c r="E66" s="77"/>
      <c r="F66" s="77"/>
      <c r="G66" s="77"/>
      <c r="H66" s="78"/>
      <c r="I66" s="24">
        <f>I67</f>
        <v>50000</v>
      </c>
      <c r="J66" s="24">
        <f>J67</f>
        <v>0</v>
      </c>
      <c r="K66" s="24">
        <f t="shared" si="0"/>
        <v>50000</v>
      </c>
    </row>
    <row r="67" spans="1:11" ht="147.75" customHeight="1">
      <c r="A67" s="19" t="s">
        <v>164</v>
      </c>
      <c r="B67" s="76" t="s">
        <v>165</v>
      </c>
      <c r="C67" s="77"/>
      <c r="D67" s="77"/>
      <c r="E67" s="77"/>
      <c r="F67" s="77"/>
      <c r="G67" s="77"/>
      <c r="H67" s="78"/>
      <c r="I67" s="24">
        <v>50000</v>
      </c>
      <c r="J67" s="24"/>
      <c r="K67" s="24">
        <f t="shared" si="0"/>
        <v>50000</v>
      </c>
    </row>
    <row r="68" spans="1:11" ht="79.5" customHeight="1">
      <c r="A68" s="19" t="s">
        <v>106</v>
      </c>
      <c r="B68" s="76" t="s">
        <v>107</v>
      </c>
      <c r="C68" s="77"/>
      <c r="D68" s="77"/>
      <c r="E68" s="77"/>
      <c r="F68" s="77"/>
      <c r="G68" s="77"/>
      <c r="H68" s="78"/>
      <c r="I68" s="24">
        <f>I69+I71</f>
        <v>15000</v>
      </c>
      <c r="J68" s="24">
        <f>J69+J71</f>
        <v>0</v>
      </c>
      <c r="K68" s="24">
        <f t="shared" si="0"/>
        <v>15000</v>
      </c>
    </row>
    <row r="69" spans="1:11" ht="57.75" customHeight="1">
      <c r="A69" s="19" t="s">
        <v>108</v>
      </c>
      <c r="B69" s="76" t="s">
        <v>109</v>
      </c>
      <c r="C69" s="77"/>
      <c r="D69" s="77"/>
      <c r="E69" s="77"/>
      <c r="F69" s="77"/>
      <c r="G69" s="77"/>
      <c r="H69" s="78"/>
      <c r="I69" s="24">
        <f>I70</f>
        <v>10000</v>
      </c>
      <c r="J69" s="24">
        <f>J70</f>
        <v>0</v>
      </c>
      <c r="K69" s="24">
        <f t="shared" si="0"/>
        <v>10000</v>
      </c>
    </row>
    <row r="70" spans="1:11" ht="75.75" customHeight="1">
      <c r="A70" s="19" t="s">
        <v>167</v>
      </c>
      <c r="B70" s="76" t="s">
        <v>166</v>
      </c>
      <c r="C70" s="77"/>
      <c r="D70" s="77"/>
      <c r="E70" s="77"/>
      <c r="F70" s="77"/>
      <c r="G70" s="77"/>
      <c r="H70" s="78"/>
      <c r="I70" s="24">
        <v>10000</v>
      </c>
      <c r="J70" s="24"/>
      <c r="K70" s="24">
        <f t="shared" si="0"/>
        <v>10000</v>
      </c>
    </row>
    <row r="71" spans="1:11" s="27" customFormat="1" ht="84.75" customHeight="1">
      <c r="A71" s="19" t="s">
        <v>110</v>
      </c>
      <c r="B71" s="76" t="s">
        <v>111</v>
      </c>
      <c r="C71" s="77"/>
      <c r="D71" s="77"/>
      <c r="E71" s="77"/>
      <c r="F71" s="77"/>
      <c r="G71" s="77"/>
      <c r="H71" s="78"/>
      <c r="I71" s="24">
        <f>I72</f>
        <v>5000</v>
      </c>
      <c r="J71" s="24">
        <f>J72</f>
        <v>0</v>
      </c>
      <c r="K71" s="24">
        <f t="shared" si="0"/>
        <v>5000</v>
      </c>
    </row>
    <row r="72" spans="1:11" ht="90.75" customHeight="1">
      <c r="A72" s="19" t="s">
        <v>168</v>
      </c>
      <c r="B72" s="76" t="s">
        <v>169</v>
      </c>
      <c r="C72" s="77"/>
      <c r="D72" s="77"/>
      <c r="E72" s="77"/>
      <c r="F72" s="77"/>
      <c r="G72" s="77"/>
      <c r="H72" s="78"/>
      <c r="I72" s="24">
        <v>5000</v>
      </c>
      <c r="J72" s="24"/>
      <c r="K72" s="24">
        <f t="shared" si="0"/>
        <v>5000</v>
      </c>
    </row>
    <row r="73" spans="1:11" ht="29.25" customHeight="1">
      <c r="A73" s="34" t="s">
        <v>24</v>
      </c>
      <c r="B73" s="83" t="s">
        <v>83</v>
      </c>
      <c r="C73" s="84"/>
      <c r="D73" s="84"/>
      <c r="E73" s="84"/>
      <c r="F73" s="84"/>
      <c r="G73" s="84"/>
      <c r="H73" s="85"/>
      <c r="I73" s="25">
        <f>I74</f>
        <v>1511856</v>
      </c>
      <c r="J73" s="25">
        <f>J74</f>
        <v>1500000</v>
      </c>
      <c r="K73" s="24">
        <f t="shared" si="0"/>
        <v>3011856</v>
      </c>
    </row>
    <row r="74" spans="1:11" ht="66" customHeight="1">
      <c r="A74" s="29" t="s">
        <v>25</v>
      </c>
      <c r="B74" s="76" t="s">
        <v>74</v>
      </c>
      <c r="C74" s="77"/>
      <c r="D74" s="77"/>
      <c r="E74" s="77"/>
      <c r="F74" s="77"/>
      <c r="G74" s="77"/>
      <c r="H74" s="78"/>
      <c r="I74" s="24">
        <f>I78+I100+I75</f>
        <v>1511856</v>
      </c>
      <c r="J74" s="24">
        <f>J78+J100+J75</f>
        <v>1500000</v>
      </c>
      <c r="K74" s="24">
        <f t="shared" si="0"/>
        <v>3011856</v>
      </c>
    </row>
    <row r="75" spans="1:11" ht="40.5" customHeight="1">
      <c r="A75" s="29" t="s">
        <v>153</v>
      </c>
      <c r="B75" s="76" t="s">
        <v>154</v>
      </c>
      <c r="C75" s="77" t="s">
        <v>154</v>
      </c>
      <c r="D75" s="77" t="s">
        <v>154</v>
      </c>
      <c r="E75" s="77" t="s">
        <v>154</v>
      </c>
      <c r="F75" s="77" t="s">
        <v>154</v>
      </c>
      <c r="G75" s="77" t="s">
        <v>154</v>
      </c>
      <c r="H75" s="78" t="s">
        <v>154</v>
      </c>
      <c r="I75" s="24">
        <f>I76+I77</f>
        <v>958200</v>
      </c>
      <c r="J75" s="24">
        <f>J76+J77</f>
        <v>0</v>
      </c>
      <c r="K75" s="24">
        <f t="shared" si="0"/>
        <v>958200</v>
      </c>
    </row>
    <row r="76" spans="1:11" ht="39.75" customHeight="1">
      <c r="A76" s="29" t="s">
        <v>171</v>
      </c>
      <c r="B76" s="76" t="s">
        <v>170</v>
      </c>
      <c r="C76" s="77" t="s">
        <v>155</v>
      </c>
      <c r="D76" s="77" t="s">
        <v>155</v>
      </c>
      <c r="E76" s="77" t="s">
        <v>155</v>
      </c>
      <c r="F76" s="77" t="s">
        <v>155</v>
      </c>
      <c r="G76" s="77" t="s">
        <v>155</v>
      </c>
      <c r="H76" s="78" t="s">
        <v>155</v>
      </c>
      <c r="I76" s="24">
        <v>958200</v>
      </c>
      <c r="J76" s="24"/>
      <c r="K76" s="24">
        <f t="shared" si="0"/>
        <v>958200</v>
      </c>
    </row>
    <row r="77" spans="1:11" ht="33.75" customHeight="1" hidden="1">
      <c r="A77" s="29"/>
      <c r="B77" s="76"/>
      <c r="C77" s="77"/>
      <c r="D77" s="77"/>
      <c r="E77" s="77"/>
      <c r="F77" s="77"/>
      <c r="G77" s="77"/>
      <c r="H77" s="78"/>
      <c r="I77" s="24"/>
      <c r="J77" s="24"/>
      <c r="K77" s="24">
        <f t="shared" si="0"/>
        <v>0</v>
      </c>
    </row>
    <row r="78" spans="1:11" ht="37.5" customHeight="1">
      <c r="A78" s="19" t="s">
        <v>112</v>
      </c>
      <c r="B78" s="76" t="s">
        <v>29</v>
      </c>
      <c r="C78" s="77" t="s">
        <v>27</v>
      </c>
      <c r="D78" s="77" t="s">
        <v>27</v>
      </c>
      <c r="E78" s="77" t="s">
        <v>27</v>
      </c>
      <c r="F78" s="77" t="s">
        <v>27</v>
      </c>
      <c r="G78" s="77" t="s">
        <v>27</v>
      </c>
      <c r="H78" s="78" t="s">
        <v>27</v>
      </c>
      <c r="I78" s="24">
        <f>I81+I80</f>
        <v>478656</v>
      </c>
      <c r="J78" s="24">
        <f>J81+J80</f>
        <v>1500000</v>
      </c>
      <c r="K78" s="24">
        <f t="shared" si="0"/>
        <v>1978656</v>
      </c>
    </row>
    <row r="79" spans="1:11" s="39" customFormat="1" ht="183" customHeight="1" hidden="1">
      <c r="A79" s="43" t="s">
        <v>131</v>
      </c>
      <c r="B79" s="76" t="s">
        <v>132</v>
      </c>
      <c r="C79" s="77"/>
      <c r="D79" s="77"/>
      <c r="E79" s="77"/>
      <c r="F79" s="77"/>
      <c r="G79" s="77"/>
      <c r="H79" s="78"/>
      <c r="I79" s="41">
        <f>I80</f>
        <v>0</v>
      </c>
      <c r="J79" s="41">
        <f>J80</f>
        <v>0</v>
      </c>
      <c r="K79" s="24">
        <f aca="true" t="shared" si="1" ref="K79:K101">I79+J79</f>
        <v>0</v>
      </c>
    </row>
    <row r="80" spans="1:11" ht="127.5" customHeight="1" hidden="1">
      <c r="A80" s="19" t="s">
        <v>120</v>
      </c>
      <c r="B80" s="76" t="s">
        <v>121</v>
      </c>
      <c r="C80" s="77"/>
      <c r="D80" s="77"/>
      <c r="E80" s="77"/>
      <c r="F80" s="77"/>
      <c r="G80" s="77"/>
      <c r="H80" s="78"/>
      <c r="I80" s="24"/>
      <c r="J80" s="24"/>
      <c r="K80" s="24">
        <f t="shared" si="1"/>
        <v>0</v>
      </c>
    </row>
    <row r="81" spans="1:11" ht="22.5" customHeight="1">
      <c r="A81" s="19" t="s">
        <v>113</v>
      </c>
      <c r="B81" s="76" t="s">
        <v>75</v>
      </c>
      <c r="C81" s="77"/>
      <c r="D81" s="77"/>
      <c r="E81" s="77"/>
      <c r="F81" s="77"/>
      <c r="G81" s="77"/>
      <c r="H81" s="78"/>
      <c r="I81" s="24">
        <f>I85+I86+I87+I90+I91+I92+I93+I95+I96+I97+I98+I94+I99+I88+I89</f>
        <v>478656</v>
      </c>
      <c r="J81" s="24">
        <f>J85+J86+J87+J90+J91+J92+J93+J95+J96+J97+J98+J94+J99+J88+J89</f>
        <v>1500000</v>
      </c>
      <c r="K81" s="24">
        <f t="shared" si="1"/>
        <v>1978656</v>
      </c>
    </row>
    <row r="82" spans="1:11" ht="23.25" customHeight="1" hidden="1">
      <c r="A82" s="19" t="s">
        <v>26</v>
      </c>
      <c r="B82" s="76" t="s">
        <v>27</v>
      </c>
      <c r="C82" s="77"/>
      <c r="D82" s="77"/>
      <c r="E82" s="77"/>
      <c r="F82" s="77"/>
      <c r="G82" s="77"/>
      <c r="H82" s="78"/>
      <c r="I82" s="24">
        <f>I83</f>
        <v>0</v>
      </c>
      <c r="J82" s="24">
        <f>J83</f>
        <v>0</v>
      </c>
      <c r="K82" s="24">
        <f t="shared" si="1"/>
        <v>0</v>
      </c>
    </row>
    <row r="83" spans="1:11" ht="27" customHeight="1" hidden="1">
      <c r="A83" s="19" t="s">
        <v>28</v>
      </c>
      <c r="B83" s="76"/>
      <c r="C83" s="77"/>
      <c r="D83" s="77"/>
      <c r="E83" s="77"/>
      <c r="F83" s="77"/>
      <c r="G83" s="77"/>
      <c r="H83" s="78"/>
      <c r="I83" s="24">
        <v>0</v>
      </c>
      <c r="J83" s="24">
        <v>0</v>
      </c>
      <c r="K83" s="24">
        <f t="shared" si="1"/>
        <v>0</v>
      </c>
    </row>
    <row r="84" spans="1:11" s="27" customFormat="1" ht="33.75" customHeight="1">
      <c r="A84" s="19" t="s">
        <v>173</v>
      </c>
      <c r="B84" s="76" t="s">
        <v>172</v>
      </c>
      <c r="C84" s="77"/>
      <c r="D84" s="77"/>
      <c r="E84" s="77"/>
      <c r="F84" s="77"/>
      <c r="G84" s="77"/>
      <c r="H84" s="78"/>
      <c r="I84" s="24">
        <f>I85+I87+I93+I91+I97</f>
        <v>478656</v>
      </c>
      <c r="J84" s="24">
        <f>J85+J86+J87+J93+J91+J97</f>
        <v>1500000</v>
      </c>
      <c r="K84" s="24">
        <f t="shared" si="1"/>
        <v>1978656</v>
      </c>
    </row>
    <row r="85" spans="1:11" ht="78" customHeight="1">
      <c r="A85" s="19" t="s">
        <v>185</v>
      </c>
      <c r="B85" s="76" t="s">
        <v>174</v>
      </c>
      <c r="C85" s="77"/>
      <c r="D85" s="77"/>
      <c r="E85" s="77"/>
      <c r="F85" s="77"/>
      <c r="G85" s="77"/>
      <c r="H85" s="78"/>
      <c r="I85" s="24">
        <v>400000</v>
      </c>
      <c r="J85" s="24"/>
      <c r="K85" s="24">
        <f t="shared" si="1"/>
        <v>400000</v>
      </c>
    </row>
    <row r="86" spans="1:11" ht="105" customHeight="1">
      <c r="A86" s="19" t="s">
        <v>195</v>
      </c>
      <c r="B86" s="76" t="s">
        <v>75</v>
      </c>
      <c r="C86" s="77"/>
      <c r="D86" s="77"/>
      <c r="E86" s="77"/>
      <c r="F86" s="77"/>
      <c r="G86" s="77"/>
      <c r="H86" s="78"/>
      <c r="I86" s="24"/>
      <c r="J86" s="24">
        <v>1500000</v>
      </c>
      <c r="K86" s="24">
        <f t="shared" si="1"/>
        <v>1500000</v>
      </c>
    </row>
    <row r="87" spans="1:11" ht="147" customHeight="1">
      <c r="A87" s="19" t="s">
        <v>125</v>
      </c>
      <c r="B87" s="76" t="s">
        <v>172</v>
      </c>
      <c r="C87" s="77"/>
      <c r="D87" s="77"/>
      <c r="E87" s="77"/>
      <c r="F87" s="77"/>
      <c r="G87" s="77"/>
      <c r="H87" s="78"/>
      <c r="I87" s="24">
        <v>78656</v>
      </c>
      <c r="J87" s="24"/>
      <c r="K87" s="24">
        <f t="shared" si="1"/>
        <v>78656</v>
      </c>
    </row>
    <row r="88" spans="1:11" ht="41.25" customHeight="1" hidden="1">
      <c r="A88" s="19" t="s">
        <v>186</v>
      </c>
      <c r="B88" s="76" t="s">
        <v>75</v>
      </c>
      <c r="C88" s="77"/>
      <c r="D88" s="77"/>
      <c r="E88" s="77"/>
      <c r="F88" s="77"/>
      <c r="G88" s="77"/>
      <c r="H88" s="78"/>
      <c r="I88" s="24"/>
      <c r="J88" s="24"/>
      <c r="K88" s="24">
        <f t="shared" si="1"/>
        <v>0</v>
      </c>
    </row>
    <row r="89" spans="1:11" ht="30.75" customHeight="1" hidden="1">
      <c r="A89" s="19" t="s">
        <v>82</v>
      </c>
      <c r="B89" s="76" t="s">
        <v>75</v>
      </c>
      <c r="C89" s="77"/>
      <c r="D89" s="77"/>
      <c r="E89" s="77"/>
      <c r="F89" s="77"/>
      <c r="G89" s="77"/>
      <c r="H89" s="78"/>
      <c r="I89" s="24"/>
      <c r="J89" s="24"/>
      <c r="K89" s="24">
        <f t="shared" si="1"/>
        <v>0</v>
      </c>
    </row>
    <row r="90" spans="1:11" ht="33" customHeight="1" hidden="1">
      <c r="A90" s="19" t="s">
        <v>81</v>
      </c>
      <c r="B90" s="76" t="s">
        <v>75</v>
      </c>
      <c r="C90" s="77"/>
      <c r="D90" s="77"/>
      <c r="E90" s="77"/>
      <c r="F90" s="77"/>
      <c r="G90" s="77"/>
      <c r="H90" s="78"/>
      <c r="I90" s="24"/>
      <c r="J90" s="24"/>
      <c r="K90" s="24">
        <f t="shared" si="1"/>
        <v>0</v>
      </c>
    </row>
    <row r="91" spans="1:11" ht="47.25" customHeight="1" hidden="1">
      <c r="A91" s="19" t="s">
        <v>145</v>
      </c>
      <c r="B91" s="76" t="s">
        <v>75</v>
      </c>
      <c r="C91" s="77">
        <v>84000</v>
      </c>
      <c r="D91" s="77">
        <v>84000</v>
      </c>
      <c r="E91" s="77">
        <f>D91/C91</f>
        <v>1</v>
      </c>
      <c r="F91" s="77"/>
      <c r="G91" s="77"/>
      <c r="H91" s="78"/>
      <c r="I91" s="24"/>
      <c r="J91" s="24"/>
      <c r="K91" s="24">
        <f t="shared" si="1"/>
        <v>0</v>
      </c>
    </row>
    <row r="92" spans="1:11" ht="21.75" customHeight="1" hidden="1">
      <c r="A92" s="19"/>
      <c r="B92" s="76" t="s">
        <v>75</v>
      </c>
      <c r="C92" s="77"/>
      <c r="D92" s="77"/>
      <c r="E92" s="77"/>
      <c r="F92" s="77"/>
      <c r="G92" s="77"/>
      <c r="H92" s="78"/>
      <c r="I92" s="24"/>
      <c r="J92" s="24"/>
      <c r="K92" s="24">
        <f t="shared" si="1"/>
        <v>0</v>
      </c>
    </row>
    <row r="93" spans="1:11" ht="27.75" customHeight="1" hidden="1">
      <c r="A93" s="19" t="s">
        <v>126</v>
      </c>
      <c r="B93" s="76" t="s">
        <v>30</v>
      </c>
      <c r="C93" s="77"/>
      <c r="D93" s="77"/>
      <c r="E93" s="77"/>
      <c r="F93" s="77"/>
      <c r="G93" s="77"/>
      <c r="H93" s="78"/>
      <c r="I93" s="24"/>
      <c r="J93" s="24"/>
      <c r="K93" s="24">
        <f t="shared" si="1"/>
        <v>0</v>
      </c>
    </row>
    <row r="94" spans="1:11" ht="43.5" customHeight="1" hidden="1">
      <c r="A94" s="35" t="s">
        <v>85</v>
      </c>
      <c r="B94" s="76" t="s">
        <v>30</v>
      </c>
      <c r="C94" s="77"/>
      <c r="D94" s="77"/>
      <c r="E94" s="77"/>
      <c r="F94" s="77"/>
      <c r="G94" s="77"/>
      <c r="H94" s="78"/>
      <c r="I94" s="24"/>
      <c r="J94" s="24"/>
      <c r="K94" s="24">
        <f t="shared" si="1"/>
        <v>0</v>
      </c>
    </row>
    <row r="95" spans="1:11" ht="42" customHeight="1" hidden="1">
      <c r="A95" s="35" t="s">
        <v>60</v>
      </c>
      <c r="B95" s="76" t="s">
        <v>30</v>
      </c>
      <c r="C95" s="77"/>
      <c r="D95" s="77"/>
      <c r="E95" s="77"/>
      <c r="F95" s="77"/>
      <c r="G95" s="77"/>
      <c r="H95" s="78"/>
      <c r="I95" s="24"/>
      <c r="J95" s="24"/>
      <c r="K95" s="24">
        <f t="shared" si="1"/>
        <v>0</v>
      </c>
    </row>
    <row r="96" spans="1:11" ht="36.75" customHeight="1" hidden="1">
      <c r="A96" s="35" t="s">
        <v>62</v>
      </c>
      <c r="B96" s="76" t="s">
        <v>30</v>
      </c>
      <c r="C96" s="77"/>
      <c r="D96" s="77"/>
      <c r="E96" s="77"/>
      <c r="F96" s="77"/>
      <c r="G96" s="77"/>
      <c r="H96" s="78"/>
      <c r="I96" s="24"/>
      <c r="J96" s="24"/>
      <c r="K96" s="24">
        <f t="shared" si="1"/>
        <v>0</v>
      </c>
    </row>
    <row r="97" spans="1:11" ht="75.75" customHeight="1" hidden="1">
      <c r="A97" s="35" t="s">
        <v>188</v>
      </c>
      <c r="B97" s="76" t="s">
        <v>30</v>
      </c>
      <c r="C97" s="77"/>
      <c r="D97" s="77"/>
      <c r="E97" s="77"/>
      <c r="F97" s="77"/>
      <c r="G97" s="77"/>
      <c r="H97" s="78"/>
      <c r="I97" s="24"/>
      <c r="J97" s="24"/>
      <c r="K97" s="24">
        <f t="shared" si="1"/>
        <v>0</v>
      </c>
    </row>
    <row r="98" spans="1:11" ht="28.5" customHeight="1" hidden="1">
      <c r="A98" s="35" t="s">
        <v>61</v>
      </c>
      <c r="B98" s="76" t="s">
        <v>30</v>
      </c>
      <c r="C98" s="77"/>
      <c r="D98" s="77"/>
      <c r="E98" s="77"/>
      <c r="F98" s="77"/>
      <c r="G98" s="77"/>
      <c r="H98" s="78"/>
      <c r="I98" s="24"/>
      <c r="J98" s="24"/>
      <c r="K98" s="24">
        <f t="shared" si="1"/>
        <v>0</v>
      </c>
    </row>
    <row r="99" spans="1:11" ht="30.75" customHeight="1" hidden="1">
      <c r="A99" s="35" t="s">
        <v>59</v>
      </c>
      <c r="B99" s="76"/>
      <c r="C99" s="77"/>
      <c r="D99" s="77"/>
      <c r="E99" s="77"/>
      <c r="F99" s="77"/>
      <c r="G99" s="77"/>
      <c r="H99" s="78"/>
      <c r="I99" s="24"/>
      <c r="J99" s="24"/>
      <c r="K99" s="24">
        <f t="shared" si="1"/>
        <v>0</v>
      </c>
    </row>
    <row r="100" spans="1:11" ht="57.75" customHeight="1">
      <c r="A100" s="36" t="s">
        <v>31</v>
      </c>
      <c r="B100" s="76" t="s">
        <v>32</v>
      </c>
      <c r="C100" s="77"/>
      <c r="D100" s="77"/>
      <c r="E100" s="77"/>
      <c r="F100" s="77"/>
      <c r="G100" s="77"/>
      <c r="H100" s="78"/>
      <c r="I100" s="24">
        <f>I101+I103+I105</f>
        <v>75000</v>
      </c>
      <c r="J100" s="24">
        <f>J101+J103+J105</f>
        <v>0</v>
      </c>
      <c r="K100" s="24">
        <f t="shared" si="1"/>
        <v>75000</v>
      </c>
    </row>
    <row r="101" spans="1:11" s="27" customFormat="1" ht="53.25" customHeight="1">
      <c r="A101" s="19" t="s">
        <v>114</v>
      </c>
      <c r="B101" s="76" t="s">
        <v>115</v>
      </c>
      <c r="C101" s="77"/>
      <c r="D101" s="77"/>
      <c r="E101" s="77"/>
      <c r="F101" s="77"/>
      <c r="G101" s="77"/>
      <c r="H101" s="78"/>
      <c r="I101" s="24">
        <f>I102</f>
        <v>75000</v>
      </c>
      <c r="J101" s="24">
        <f>J102</f>
        <v>0</v>
      </c>
      <c r="K101" s="24">
        <f t="shared" si="1"/>
        <v>75000</v>
      </c>
    </row>
    <row r="102" spans="1:11" ht="57.75" customHeight="1">
      <c r="A102" s="19" t="s">
        <v>176</v>
      </c>
      <c r="B102" s="76" t="s">
        <v>175</v>
      </c>
      <c r="C102" s="77"/>
      <c r="D102" s="77"/>
      <c r="E102" s="77"/>
      <c r="F102" s="77"/>
      <c r="G102" s="77"/>
      <c r="H102" s="78"/>
      <c r="I102" s="24">
        <v>75000</v>
      </c>
      <c r="J102" s="24"/>
      <c r="K102" s="24">
        <f>I102+J102</f>
        <v>75000</v>
      </c>
    </row>
    <row r="103" spans="1:11" ht="63" customHeight="1" hidden="1">
      <c r="A103" s="40" t="s">
        <v>146</v>
      </c>
      <c r="B103" s="76" t="s">
        <v>150</v>
      </c>
      <c r="C103" s="77" t="s">
        <v>150</v>
      </c>
      <c r="D103" s="77" t="s">
        <v>150</v>
      </c>
      <c r="E103" s="77" t="s">
        <v>150</v>
      </c>
      <c r="F103" s="77" t="s">
        <v>150</v>
      </c>
      <c r="G103" s="77" t="s">
        <v>150</v>
      </c>
      <c r="H103" s="78" t="s">
        <v>150</v>
      </c>
      <c r="I103" s="41">
        <f>I104</f>
        <v>0</v>
      </c>
      <c r="J103" s="41">
        <f>J104</f>
        <v>0</v>
      </c>
      <c r="K103" s="41">
        <f>K104</f>
        <v>0</v>
      </c>
    </row>
    <row r="104" spans="1:11" ht="19.5" customHeight="1" hidden="1">
      <c r="A104" s="19" t="s">
        <v>147</v>
      </c>
      <c r="B104" s="76" t="s">
        <v>57</v>
      </c>
      <c r="C104" s="77" t="s">
        <v>57</v>
      </c>
      <c r="D104" s="77" t="s">
        <v>57</v>
      </c>
      <c r="E104" s="77" t="s">
        <v>57</v>
      </c>
      <c r="F104" s="77" t="s">
        <v>57</v>
      </c>
      <c r="G104" s="77" t="s">
        <v>57</v>
      </c>
      <c r="H104" s="78" t="s">
        <v>57</v>
      </c>
      <c r="I104" s="24"/>
      <c r="J104" s="24"/>
      <c r="K104" s="24"/>
    </row>
    <row r="105" spans="1:11" ht="109.5" customHeight="1" hidden="1">
      <c r="A105" s="40" t="s">
        <v>148</v>
      </c>
      <c r="B105" s="76" t="s">
        <v>151</v>
      </c>
      <c r="C105" s="77" t="s">
        <v>151</v>
      </c>
      <c r="D105" s="77" t="s">
        <v>151</v>
      </c>
      <c r="E105" s="77" t="s">
        <v>151</v>
      </c>
      <c r="F105" s="77" t="s">
        <v>151</v>
      </c>
      <c r="G105" s="77" t="s">
        <v>151</v>
      </c>
      <c r="H105" s="78" t="s">
        <v>151</v>
      </c>
      <c r="I105" s="24">
        <f>I106</f>
        <v>0</v>
      </c>
      <c r="J105" s="24">
        <f>J106</f>
        <v>0</v>
      </c>
      <c r="K105" s="24">
        <f>K106</f>
        <v>0</v>
      </c>
    </row>
    <row r="106" spans="1:11" ht="105.75" customHeight="1" hidden="1">
      <c r="A106" s="40" t="s">
        <v>149</v>
      </c>
      <c r="B106" s="76" t="s">
        <v>152</v>
      </c>
      <c r="C106" s="77" t="s">
        <v>152</v>
      </c>
      <c r="D106" s="77" t="s">
        <v>152</v>
      </c>
      <c r="E106" s="77" t="s">
        <v>152</v>
      </c>
      <c r="F106" s="77" t="s">
        <v>152</v>
      </c>
      <c r="G106" s="77" t="s">
        <v>152</v>
      </c>
      <c r="H106" s="78" t="s">
        <v>152</v>
      </c>
      <c r="I106" s="24"/>
      <c r="J106" s="24"/>
      <c r="K106" s="24"/>
    </row>
    <row r="107" spans="1:11" ht="21.75" customHeight="1" hidden="1">
      <c r="A107" s="19" t="s">
        <v>116</v>
      </c>
      <c r="B107" s="76" t="s">
        <v>117</v>
      </c>
      <c r="C107" s="77"/>
      <c r="D107" s="77"/>
      <c r="E107" s="77"/>
      <c r="F107" s="77"/>
      <c r="G107" s="77"/>
      <c r="H107" s="78"/>
      <c r="I107" s="24" t="e">
        <f>#REF!</f>
        <v>#REF!</v>
      </c>
      <c r="J107" s="24" t="e">
        <f>#REF!</f>
        <v>#REF!</v>
      </c>
      <c r="K107" s="24" t="e">
        <f>#REF!</f>
        <v>#REF!</v>
      </c>
    </row>
    <row r="108" spans="1:11" ht="24.75" customHeight="1" hidden="1">
      <c r="A108" s="53" t="s">
        <v>118</v>
      </c>
      <c r="B108" s="80" t="s">
        <v>119</v>
      </c>
      <c r="C108" s="81"/>
      <c r="D108" s="81"/>
      <c r="E108" s="81"/>
      <c r="F108" s="81"/>
      <c r="G108" s="81"/>
      <c r="H108" s="82"/>
      <c r="I108" s="54"/>
      <c r="J108" s="54"/>
      <c r="K108" s="54"/>
    </row>
    <row r="109" spans="1:12" s="44" customFormat="1" ht="19.5" customHeight="1">
      <c r="A109" s="55" t="s">
        <v>33</v>
      </c>
      <c r="B109" s="79"/>
      <c r="C109" s="79"/>
      <c r="D109" s="79"/>
      <c r="E109" s="79"/>
      <c r="F109" s="79"/>
      <c r="G109" s="79"/>
      <c r="H109" s="79"/>
      <c r="I109" s="56">
        <f>SUM(I15+I73)</f>
        <v>16712716</v>
      </c>
      <c r="J109" s="56">
        <f>SUM(J15+J73)</f>
        <v>1500000</v>
      </c>
      <c r="K109" s="56">
        <f>SUM(K15+K73)</f>
        <v>18212716</v>
      </c>
      <c r="L109" s="39" t="s">
        <v>198</v>
      </c>
    </row>
    <row r="110" spans="1:9" ht="3.75" customHeight="1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 s="38"/>
    </row>
    <row r="113" spans="1:9" ht="12.75">
      <c r="A113"/>
      <c r="B113"/>
      <c r="C113"/>
      <c r="D113"/>
      <c r="E113"/>
      <c r="F113"/>
      <c r="G113"/>
      <c r="H113"/>
      <c r="I113" s="38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</sheetData>
  <sheetProtection/>
  <mergeCells count="96">
    <mergeCell ref="A11:K11"/>
    <mergeCell ref="B18:H18"/>
    <mergeCell ref="B19:H19"/>
    <mergeCell ref="B20:H20"/>
    <mergeCell ref="B13:H13"/>
    <mergeCell ref="B15:H15"/>
    <mergeCell ref="B16:H16"/>
    <mergeCell ref="B17:H17"/>
    <mergeCell ref="B12:H12"/>
    <mergeCell ref="B27:H27"/>
    <mergeCell ref="B28:H28"/>
    <mergeCell ref="B29:H29"/>
    <mergeCell ref="B30:H30"/>
    <mergeCell ref="B21:H21"/>
    <mergeCell ref="B22:H22"/>
    <mergeCell ref="B23:H23"/>
    <mergeCell ref="B26:H26"/>
    <mergeCell ref="B35:H35"/>
    <mergeCell ref="B36:H36"/>
    <mergeCell ref="B37:H37"/>
    <mergeCell ref="B38:H38"/>
    <mergeCell ref="B31:H31"/>
    <mergeCell ref="B32:H32"/>
    <mergeCell ref="B33:H33"/>
    <mergeCell ref="B34:H34"/>
    <mergeCell ref="B45:H45"/>
    <mergeCell ref="B46:H46"/>
    <mergeCell ref="B47:H47"/>
    <mergeCell ref="B48:H48"/>
    <mergeCell ref="B39:H39"/>
    <mergeCell ref="B40:H40"/>
    <mergeCell ref="B41:H41"/>
    <mergeCell ref="B44:H44"/>
    <mergeCell ref="B42:H42"/>
    <mergeCell ref="B43:H43"/>
    <mergeCell ref="B53:H53"/>
    <mergeCell ref="B54:H54"/>
    <mergeCell ref="B55:H55"/>
    <mergeCell ref="B56:H56"/>
    <mergeCell ref="B49:H49"/>
    <mergeCell ref="B50:H50"/>
    <mergeCell ref="B51:H51"/>
    <mergeCell ref="B52:H52"/>
    <mergeCell ref="B63:H63"/>
    <mergeCell ref="B64:H64"/>
    <mergeCell ref="B57:H57"/>
    <mergeCell ref="B58:H58"/>
    <mergeCell ref="B59:H59"/>
    <mergeCell ref="B60:H60"/>
    <mergeCell ref="B77:H77"/>
    <mergeCell ref="B68:H68"/>
    <mergeCell ref="B69:H69"/>
    <mergeCell ref="B70:H70"/>
    <mergeCell ref="B71:H71"/>
    <mergeCell ref="B61:H61"/>
    <mergeCell ref="B65:H65"/>
    <mergeCell ref="B66:H66"/>
    <mergeCell ref="B67:H67"/>
    <mergeCell ref="B62:H62"/>
    <mergeCell ref="B79:H79"/>
    <mergeCell ref="B80:H80"/>
    <mergeCell ref="B81:H81"/>
    <mergeCell ref="B82:H82"/>
    <mergeCell ref="B72:H72"/>
    <mergeCell ref="B73:H73"/>
    <mergeCell ref="B74:H74"/>
    <mergeCell ref="B78:H78"/>
    <mergeCell ref="B75:H75"/>
    <mergeCell ref="B76:H76"/>
    <mergeCell ref="B87:H87"/>
    <mergeCell ref="B88:H88"/>
    <mergeCell ref="B89:H89"/>
    <mergeCell ref="B90:H90"/>
    <mergeCell ref="B83:H83"/>
    <mergeCell ref="B84:H84"/>
    <mergeCell ref="B85:H85"/>
    <mergeCell ref="B99:H99"/>
    <mergeCell ref="B100:H100"/>
    <mergeCell ref="B91:H91"/>
    <mergeCell ref="B92:H92"/>
    <mergeCell ref="B93:H93"/>
    <mergeCell ref="B94:H94"/>
    <mergeCell ref="B95:H95"/>
    <mergeCell ref="B96:H96"/>
    <mergeCell ref="B97:H97"/>
    <mergeCell ref="B98:H98"/>
    <mergeCell ref="B86:H86"/>
    <mergeCell ref="B107:H107"/>
    <mergeCell ref="B109:H109"/>
    <mergeCell ref="B103:H103"/>
    <mergeCell ref="B108:H108"/>
    <mergeCell ref="B102:H102"/>
    <mergeCell ref="B105:H105"/>
    <mergeCell ref="B106:H106"/>
    <mergeCell ref="B104:H104"/>
    <mergeCell ref="B101:H101"/>
  </mergeCells>
  <printOptions/>
  <pageMargins left="0.3937007874015748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олупкина</cp:lastModifiedBy>
  <cp:lastPrinted>2016-03-17T09:08:35Z</cp:lastPrinted>
  <dcterms:created xsi:type="dcterms:W3CDTF">1996-10-08T23:32:33Z</dcterms:created>
  <dcterms:modified xsi:type="dcterms:W3CDTF">2016-03-21T13:45:39Z</dcterms:modified>
  <cp:category/>
  <cp:version/>
  <cp:contentType/>
  <cp:contentStatus/>
</cp:coreProperties>
</file>