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000" tabRatio="679" activeTab="0"/>
  </bookViews>
  <sheets>
    <sheet name="Приложение 2" sheetId="1" r:id="rId1"/>
  </sheets>
  <externalReferences>
    <externalReference r:id="rId4"/>
  </externalReferences>
  <definedNames>
    <definedName name="_xlnm.Print_Titles" localSheetId="0">'Приложение 2'!$8:$8</definedName>
    <definedName name="_xlnm.Print_Area" localSheetId="0">'Приложение 2'!$A$1:$I$41</definedName>
  </definedNames>
  <calcPr fullCalcOnLoad="1"/>
</workbook>
</file>

<file path=xl/sharedStrings.xml><?xml version="1.0" encoding="utf-8"?>
<sst xmlns="http://schemas.openxmlformats.org/spreadsheetml/2006/main" count="115" uniqueCount="68">
  <si>
    <t>Наименование</t>
  </si>
  <si>
    <t>Целевая статья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</si>
  <si>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</si>
  <si>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</si>
  <si>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</si>
  <si>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</si>
  <si>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</si>
  <si>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</si>
  <si>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</si>
  <si>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</si>
  <si>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</si>
  <si>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</si>
  <si>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</si>
  <si>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</si>
  <si>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</si>
  <si>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</si>
  <si>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05</t>
  </si>
  <si>
    <t>Национальная экономика</t>
  </si>
  <si>
    <t>08</t>
  </si>
  <si>
    <t>Жилищно-коммунальное хозяйство</t>
  </si>
  <si>
    <t>Жилищное хозяйство</t>
  </si>
  <si>
    <t>Культура</t>
  </si>
  <si>
    <t>ВСЕГО РАСХОДОВ</t>
  </si>
  <si>
    <t>Благоустройство</t>
  </si>
  <si>
    <t>Глава</t>
  </si>
  <si>
    <t>Другие общегосударственные вопросы</t>
  </si>
  <si>
    <t>11</t>
  </si>
  <si>
    <t>13</t>
  </si>
  <si>
    <t>Дорожное хозяйство (дорожные фонды)</t>
  </si>
  <si>
    <t>Культура, кинематография</t>
  </si>
  <si>
    <t>Защита населения и территории от  чрезвычайных ситуаций природного и техногенного характера, гражданская оборона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</si>
  <si>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</si>
  <si>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</si>
  <si>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</si>
  <si>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Социальная политика</t>
  </si>
  <si>
    <t>Сельское хозяйство и рыболовство</t>
  </si>
  <si>
    <t>Физическая культура и спорт</t>
  </si>
  <si>
    <t>Физическая культура</t>
  </si>
  <si>
    <t>010 00 00</t>
  </si>
  <si>
    <t>121</t>
  </si>
  <si>
    <t>120</t>
  </si>
  <si>
    <t>100</t>
  </si>
  <si>
    <t>Фонд оплаты труда и страховые взносы</t>
  </si>
  <si>
    <t>Расходы на выплату персоналу государственных органов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</si>
  <si>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</si>
  <si>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010 10 01</t>
  </si>
  <si>
    <t>Другие вопросы в области культуры, кинематографии</t>
  </si>
  <si>
    <t>022 17 00</t>
  </si>
  <si>
    <t>Вид расходов</t>
  </si>
  <si>
    <t xml:space="preserve">010 01 00 </t>
  </si>
  <si>
    <t>010 01 00</t>
  </si>
  <si>
    <t>024 00 00</t>
  </si>
  <si>
    <t>011 79 10</t>
  </si>
  <si>
    <t>Раздел</t>
  </si>
  <si>
    <t>Подраз-дел</t>
  </si>
  <si>
    <t>Коммунальное хозяйство</t>
  </si>
  <si>
    <t>Социальное обеспечение населения</t>
  </si>
  <si>
    <t xml:space="preserve">Охрана семьи и детства </t>
  </si>
  <si>
    <t>Другие вопросы в области национальной экономики</t>
  </si>
  <si>
    <t>12</t>
  </si>
  <si>
    <t>Утверждено по бюджету, руб.</t>
  </si>
  <si>
    <t>Исполнено</t>
  </si>
  <si>
    <t>Процент исполнения</t>
  </si>
  <si>
    <t>Отчет об исполнении бюджета  муниципального образования "Мезенское"  за  2015 год по разделам и подразделам классификации расходов бюджета</t>
  </si>
  <si>
    <t xml:space="preserve"> депутатов МО "Мезенское"</t>
  </si>
  <si>
    <t xml:space="preserve">к проекту решения Совета </t>
  </si>
  <si>
    <t>Приложение № 2</t>
  </si>
  <si>
    <t>от  27 апреля  2016  № 115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</si>
</sst>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[Red]\-#,##0.00\ "/>
    <numFmt numFmtId="196" formatCode="0.0%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102;&#1076;&#1078;&#1077;&#1090;%20&#1080;&#1089;&#1087;.2015\&#1055;&#1088;&#1080;&#1083;&#1086;&#1078;&#1077;&#1085;&#1080;&#1077;%208%20-%20&#1042;&#1077;&#1076;&#1086;&#1084;&#1089;&#1090;&#107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</sheetNames>
    <sheetDataSet>
      <sheetData sheetId="0">
        <row r="17">
          <cell r="I17">
            <v>1041791</v>
          </cell>
        </row>
        <row r="168">
          <cell r="I168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2.28125" style="1" customWidth="1"/>
    <col min="2" max="2" width="5.7109375" style="1" hidden="1" customWidth="1"/>
    <col min="3" max="3" width="8.140625" style="1" customWidth="1"/>
    <col min="4" max="4" width="8.28125" style="1" customWidth="1"/>
    <col min="5" max="6" width="10.7109375" style="1" hidden="1" customWidth="1"/>
    <col min="7" max="7" width="15.57421875" style="1" customWidth="1"/>
    <col min="8" max="8" width="12.421875" style="1" customWidth="1"/>
    <col min="9" max="9" width="11.7109375" style="1" customWidth="1"/>
    <col min="10" max="16384" width="9.140625" style="1" customWidth="1"/>
  </cols>
  <sheetData>
    <row r="1" spans="1:10" ht="12.75">
      <c r="A1" s="6"/>
      <c r="B1" s="6"/>
      <c r="C1" s="35"/>
      <c r="D1" s="35"/>
      <c r="E1" s="35"/>
      <c r="F1" s="35"/>
      <c r="G1" s="35"/>
      <c r="H1" s="28" t="s">
        <v>66</v>
      </c>
      <c r="I1" s="6"/>
      <c r="J1" s="3"/>
    </row>
    <row r="2" spans="1:10" ht="12.75">
      <c r="A2" s="6"/>
      <c r="B2" s="6"/>
      <c r="C2" s="35"/>
      <c r="D2" s="35"/>
      <c r="E2" s="35"/>
      <c r="F2" s="35"/>
      <c r="G2" s="35"/>
      <c r="H2" s="32" t="s">
        <v>65</v>
      </c>
      <c r="I2" s="29"/>
      <c r="J2" s="3"/>
    </row>
    <row r="3" spans="1:10" ht="12.75">
      <c r="A3" s="6"/>
      <c r="B3" s="6"/>
      <c r="C3" s="31"/>
      <c r="D3" s="31"/>
      <c r="E3" s="31"/>
      <c r="F3" s="31"/>
      <c r="G3" s="31"/>
      <c r="H3" s="32" t="s">
        <v>64</v>
      </c>
      <c r="I3" s="29"/>
      <c r="J3" s="3"/>
    </row>
    <row r="4" spans="1:10" ht="12.75">
      <c r="A4" s="6"/>
      <c r="B4" s="6"/>
      <c r="C4" s="35"/>
      <c r="D4" s="35"/>
      <c r="E4" s="35"/>
      <c r="F4" s="35"/>
      <c r="G4" s="35"/>
      <c r="H4" s="28" t="s">
        <v>67</v>
      </c>
      <c r="I4" s="29"/>
      <c r="J4" s="3"/>
    </row>
    <row r="5" spans="1:10" ht="12.75">
      <c r="A5" s="6"/>
      <c r="B5" s="6"/>
      <c r="C5" s="35"/>
      <c r="D5" s="35"/>
      <c r="E5" s="35"/>
      <c r="F5" s="35"/>
      <c r="G5" s="35"/>
      <c r="H5" s="6"/>
      <c r="I5" s="6"/>
      <c r="J5" s="3"/>
    </row>
    <row r="6" spans="1:10" ht="16.5" customHeight="1" hidden="1">
      <c r="A6" s="6"/>
      <c r="B6" s="6"/>
      <c r="C6" s="6"/>
      <c r="D6" s="6"/>
      <c r="E6" s="6"/>
      <c r="F6" s="6"/>
      <c r="G6" s="6"/>
      <c r="H6" s="6"/>
      <c r="I6" s="6"/>
      <c r="J6" s="3"/>
    </row>
    <row r="7" spans="1:10" ht="33.75" customHeight="1">
      <c r="A7" s="33" t="s">
        <v>63</v>
      </c>
      <c r="B7" s="33"/>
      <c r="C7" s="33"/>
      <c r="D7" s="33"/>
      <c r="E7" s="33"/>
      <c r="F7" s="33"/>
      <c r="G7" s="33"/>
      <c r="H7" s="34"/>
      <c r="I7" s="6"/>
      <c r="J7" s="3"/>
    </row>
    <row r="8" spans="1:9" ht="51.75" customHeight="1">
      <c r="A8" s="5" t="s">
        <v>0</v>
      </c>
      <c r="B8" s="5" t="s">
        <v>24</v>
      </c>
      <c r="C8" s="7" t="s">
        <v>53</v>
      </c>
      <c r="D8" s="5" t="s">
        <v>54</v>
      </c>
      <c r="E8" s="5" t="s">
        <v>1</v>
      </c>
      <c r="F8" s="5" t="s">
        <v>48</v>
      </c>
      <c r="G8" s="5" t="s">
        <v>60</v>
      </c>
      <c r="H8" s="8" t="s">
        <v>61</v>
      </c>
      <c r="I8" s="5" t="s">
        <v>62</v>
      </c>
    </row>
    <row r="9" spans="1:10" ht="12.75">
      <c r="A9" s="9" t="s">
        <v>2</v>
      </c>
      <c r="B9" s="10">
        <v>12</v>
      </c>
      <c r="C9" s="11" t="s">
        <v>3</v>
      </c>
      <c r="D9" s="12"/>
      <c r="E9" s="12"/>
      <c r="F9" s="12"/>
      <c r="G9" s="13">
        <f>G10+G17+G18+G19+G20</f>
        <v>8026105.98</v>
      </c>
      <c r="H9" s="13">
        <f>H10+H17+H18+H19+H20</f>
        <v>7750821.78</v>
      </c>
      <c r="I9" s="14">
        <f>H9/G9</f>
        <v>0.9657013998212867</v>
      </c>
      <c r="J9" s="3"/>
    </row>
    <row r="10" spans="1:10" ht="23.25" customHeight="1">
      <c r="A10" s="15" t="s">
        <v>4</v>
      </c>
      <c r="B10" s="16">
        <v>12</v>
      </c>
      <c r="C10" s="12" t="s">
        <v>3</v>
      </c>
      <c r="D10" s="12" t="s">
        <v>5</v>
      </c>
      <c r="E10" s="11"/>
      <c r="F10" s="11"/>
      <c r="G10" s="17">
        <f>'[1]Приложение 8'!$I$17</f>
        <v>1041791</v>
      </c>
      <c r="H10" s="17">
        <v>978119.93</v>
      </c>
      <c r="I10" s="30">
        <f>H10/G10</f>
        <v>0.9388830677170373</v>
      </c>
      <c r="J10" s="3"/>
    </row>
    <row r="11" spans="1:10" ht="35.25" customHeight="1" hidden="1">
      <c r="A11" s="15" t="s">
        <v>6</v>
      </c>
      <c r="B11" s="16">
        <v>12</v>
      </c>
      <c r="C11" s="12" t="s">
        <v>3</v>
      </c>
      <c r="D11" s="12" t="s">
        <v>5</v>
      </c>
      <c r="E11" s="12" t="s">
        <v>38</v>
      </c>
      <c r="F11" s="12"/>
      <c r="G11" s="17"/>
      <c r="H11" s="17"/>
      <c r="I11" s="30"/>
      <c r="J11" s="3"/>
    </row>
    <row r="12" spans="1:10" ht="18.75" customHeight="1" hidden="1">
      <c r="A12" s="9" t="s">
        <v>7</v>
      </c>
      <c r="B12" s="18">
        <v>12</v>
      </c>
      <c r="C12" s="11" t="s">
        <v>3</v>
      </c>
      <c r="D12" s="11" t="s">
        <v>5</v>
      </c>
      <c r="E12" s="11" t="s">
        <v>49</v>
      </c>
      <c r="F12" s="12"/>
      <c r="G12" s="17"/>
      <c r="H12" s="17"/>
      <c r="I12" s="30"/>
      <c r="J12" s="3"/>
    </row>
    <row r="13" spans="1:10" ht="23.25" customHeight="1" hidden="1">
      <c r="A13" s="19"/>
      <c r="B13" s="16"/>
      <c r="C13" s="12" t="s">
        <v>3</v>
      </c>
      <c r="D13" s="12" t="s">
        <v>5</v>
      </c>
      <c r="E13" s="12" t="s">
        <v>45</v>
      </c>
      <c r="F13" s="12"/>
      <c r="G13" s="17"/>
      <c r="H13" s="17"/>
      <c r="I13" s="30"/>
      <c r="J13" s="3"/>
    </row>
    <row r="14" spans="1:10" ht="23.25" customHeight="1" hidden="1">
      <c r="A14" s="20" t="s">
        <v>44</v>
      </c>
      <c r="B14" s="16"/>
      <c r="C14" s="12" t="s">
        <v>3</v>
      </c>
      <c r="D14" s="12" t="s">
        <v>5</v>
      </c>
      <c r="E14" s="12" t="s">
        <v>50</v>
      </c>
      <c r="F14" s="12" t="s">
        <v>41</v>
      </c>
      <c r="G14" s="17"/>
      <c r="H14" s="17"/>
      <c r="I14" s="30"/>
      <c r="J14" s="3"/>
    </row>
    <row r="15" spans="1:10" ht="24.75" customHeight="1" hidden="1">
      <c r="A15" s="20" t="s">
        <v>43</v>
      </c>
      <c r="B15" s="16"/>
      <c r="C15" s="12" t="s">
        <v>3</v>
      </c>
      <c r="D15" s="12" t="s">
        <v>5</v>
      </c>
      <c r="E15" s="12" t="s">
        <v>50</v>
      </c>
      <c r="F15" s="12" t="s">
        <v>40</v>
      </c>
      <c r="G15" s="17"/>
      <c r="H15" s="17"/>
      <c r="I15" s="30"/>
      <c r="J15" s="3"/>
    </row>
    <row r="16" spans="1:10" ht="27.75" customHeight="1" hidden="1">
      <c r="A16" s="20" t="s">
        <v>42</v>
      </c>
      <c r="B16" s="16">
        <v>12</v>
      </c>
      <c r="C16" s="12" t="s">
        <v>3</v>
      </c>
      <c r="D16" s="12" t="s">
        <v>5</v>
      </c>
      <c r="E16" s="12" t="s">
        <v>49</v>
      </c>
      <c r="F16" s="12" t="s">
        <v>39</v>
      </c>
      <c r="G16" s="17"/>
      <c r="H16" s="17"/>
      <c r="I16" s="30"/>
      <c r="J16" s="3"/>
    </row>
    <row r="17" spans="1:10" ht="36">
      <c r="A17" s="15" t="s">
        <v>8</v>
      </c>
      <c r="B17" s="10">
        <v>12</v>
      </c>
      <c r="C17" s="12" t="s">
        <v>3</v>
      </c>
      <c r="D17" s="12" t="s">
        <v>9</v>
      </c>
      <c r="E17" s="12"/>
      <c r="F17" s="12"/>
      <c r="G17" s="17">
        <v>6093601.33</v>
      </c>
      <c r="H17" s="17">
        <v>5938503.2</v>
      </c>
      <c r="I17" s="30">
        <f aca="true" t="shared" si="0" ref="I17:I41">H17/G17</f>
        <v>0.9745473782086101</v>
      </c>
      <c r="J17" s="3"/>
    </row>
    <row r="18" spans="1:10" ht="24">
      <c r="A18" s="15" t="s">
        <v>32</v>
      </c>
      <c r="B18" s="16">
        <v>12</v>
      </c>
      <c r="C18" s="12" t="s">
        <v>3</v>
      </c>
      <c r="D18" s="12" t="s">
        <v>31</v>
      </c>
      <c r="E18" s="12"/>
      <c r="F18" s="12"/>
      <c r="G18" s="17">
        <v>86115</v>
      </c>
      <c r="H18" s="17">
        <v>62600</v>
      </c>
      <c r="I18" s="30">
        <f t="shared" si="0"/>
        <v>0.7269349126168496</v>
      </c>
      <c r="J18" s="3"/>
    </row>
    <row r="19" spans="1:10" ht="12.75">
      <c r="A19" s="15" t="s">
        <v>10</v>
      </c>
      <c r="B19" s="16">
        <v>12</v>
      </c>
      <c r="C19" s="12" t="s">
        <v>3</v>
      </c>
      <c r="D19" s="12" t="s">
        <v>26</v>
      </c>
      <c r="E19" s="12"/>
      <c r="F19" s="12"/>
      <c r="G19" s="17">
        <v>13000</v>
      </c>
      <c r="H19" s="17">
        <v>0</v>
      </c>
      <c r="I19" s="30">
        <f t="shared" si="0"/>
        <v>0</v>
      </c>
      <c r="J19" s="3"/>
    </row>
    <row r="20" spans="1:10" s="2" customFormat="1" ht="12.75">
      <c r="A20" s="15" t="s">
        <v>25</v>
      </c>
      <c r="B20" s="16">
        <v>11</v>
      </c>
      <c r="C20" s="12" t="s">
        <v>3</v>
      </c>
      <c r="D20" s="12" t="s">
        <v>27</v>
      </c>
      <c r="E20" s="12"/>
      <c r="F20" s="12"/>
      <c r="G20" s="17">
        <v>791598.65</v>
      </c>
      <c r="H20" s="17">
        <v>771598.65</v>
      </c>
      <c r="I20" s="14">
        <f t="shared" si="0"/>
        <v>0.9747346714146115</v>
      </c>
      <c r="J20" s="3"/>
    </row>
    <row r="21" spans="1:10" ht="27" customHeight="1">
      <c r="A21" s="21" t="s">
        <v>12</v>
      </c>
      <c r="B21" s="10">
        <v>12</v>
      </c>
      <c r="C21" s="11" t="s">
        <v>11</v>
      </c>
      <c r="D21" s="12"/>
      <c r="E21" s="12"/>
      <c r="F21" s="12"/>
      <c r="G21" s="13">
        <f>G22+G23</f>
        <v>514000</v>
      </c>
      <c r="H21" s="13">
        <f>H22+H23</f>
        <v>157681.7</v>
      </c>
      <c r="I21" s="14">
        <f t="shared" si="0"/>
        <v>0.30677373540856034</v>
      </c>
      <c r="J21" s="3"/>
    </row>
    <row r="22" spans="1:10" ht="24">
      <c r="A22" s="15" t="s">
        <v>30</v>
      </c>
      <c r="B22" s="22">
        <v>11</v>
      </c>
      <c r="C22" s="12" t="s">
        <v>11</v>
      </c>
      <c r="D22" s="12" t="s">
        <v>13</v>
      </c>
      <c r="E22" s="12"/>
      <c r="F22" s="12"/>
      <c r="G22" s="17">
        <v>64000</v>
      </c>
      <c r="H22" s="17">
        <v>0</v>
      </c>
      <c r="I22" s="30">
        <f t="shared" si="0"/>
        <v>0</v>
      </c>
      <c r="J22" s="3"/>
    </row>
    <row r="23" spans="1:10" s="2" customFormat="1" ht="12.75">
      <c r="A23" s="23" t="s">
        <v>14</v>
      </c>
      <c r="B23" s="16">
        <v>12</v>
      </c>
      <c r="C23" s="12" t="s">
        <v>11</v>
      </c>
      <c r="D23" s="12" t="s">
        <v>15</v>
      </c>
      <c r="E23" s="12"/>
      <c r="F23" s="12"/>
      <c r="G23" s="17">
        <v>450000</v>
      </c>
      <c r="H23" s="17">
        <v>157681.7</v>
      </c>
      <c r="I23" s="30">
        <f t="shared" si="0"/>
        <v>0.3504037777777778</v>
      </c>
      <c r="J23" s="3"/>
    </row>
    <row r="24" spans="1:10" ht="12.75">
      <c r="A24" s="9" t="s">
        <v>17</v>
      </c>
      <c r="B24" s="10">
        <v>12</v>
      </c>
      <c r="C24" s="11" t="s">
        <v>9</v>
      </c>
      <c r="D24" s="12"/>
      <c r="E24" s="12"/>
      <c r="F24" s="12"/>
      <c r="G24" s="13">
        <f>G25+G26+G27</f>
        <v>2824173.98</v>
      </c>
      <c r="H24" s="13">
        <f>H25+H26+H27</f>
        <v>2622148.67</v>
      </c>
      <c r="I24" s="30">
        <f t="shared" si="0"/>
        <v>0.9284656995529715</v>
      </c>
      <c r="J24" s="3"/>
    </row>
    <row r="25" spans="1:10" ht="12.75">
      <c r="A25" s="15" t="s">
        <v>35</v>
      </c>
      <c r="B25" s="10"/>
      <c r="C25" s="12" t="s">
        <v>9</v>
      </c>
      <c r="D25" s="12" t="s">
        <v>16</v>
      </c>
      <c r="E25" s="12"/>
      <c r="F25" s="12"/>
      <c r="G25" s="17">
        <v>246000</v>
      </c>
      <c r="H25" s="17">
        <v>246000</v>
      </c>
      <c r="I25" s="30">
        <f t="shared" si="0"/>
        <v>1</v>
      </c>
      <c r="J25" s="3"/>
    </row>
    <row r="26" spans="1:10" ht="12.75">
      <c r="A26" s="15" t="s">
        <v>28</v>
      </c>
      <c r="B26" s="16"/>
      <c r="C26" s="12" t="s">
        <v>9</v>
      </c>
      <c r="D26" s="12" t="s">
        <v>13</v>
      </c>
      <c r="E26" s="12" t="s">
        <v>52</v>
      </c>
      <c r="F26" s="12"/>
      <c r="G26" s="17">
        <v>2513173.98</v>
      </c>
      <c r="H26" s="17">
        <v>2311148.67</v>
      </c>
      <c r="I26" s="30">
        <f t="shared" si="0"/>
        <v>0.919613480161847</v>
      </c>
      <c r="J26" s="3"/>
    </row>
    <row r="27" spans="1:10" ht="12.75">
      <c r="A27" s="15" t="s">
        <v>58</v>
      </c>
      <c r="B27" s="16"/>
      <c r="C27" s="12" t="s">
        <v>9</v>
      </c>
      <c r="D27" s="12" t="s">
        <v>59</v>
      </c>
      <c r="E27" s="12"/>
      <c r="F27" s="12"/>
      <c r="G27" s="17">
        <v>65000</v>
      </c>
      <c r="H27" s="17">
        <v>65000</v>
      </c>
      <c r="I27" s="30">
        <f t="shared" si="0"/>
        <v>1</v>
      </c>
      <c r="J27" s="3"/>
    </row>
    <row r="28" spans="1:10" ht="12.75">
      <c r="A28" s="9" t="s">
        <v>19</v>
      </c>
      <c r="B28" s="10">
        <v>12</v>
      </c>
      <c r="C28" s="11" t="s">
        <v>16</v>
      </c>
      <c r="D28" s="12"/>
      <c r="E28" s="12"/>
      <c r="F28" s="12"/>
      <c r="G28" s="13">
        <f>G29+G31+G30</f>
        <v>3333365.5300000003</v>
      </c>
      <c r="H28" s="13">
        <f>H29+H31+H30</f>
        <v>3246142.2900000005</v>
      </c>
      <c r="I28" s="14">
        <f t="shared" si="0"/>
        <v>0.9738332807443414</v>
      </c>
      <c r="J28" s="3"/>
    </row>
    <row r="29" spans="1:10" ht="12.75">
      <c r="A29" s="15" t="s">
        <v>20</v>
      </c>
      <c r="B29" s="16">
        <v>11</v>
      </c>
      <c r="C29" s="12" t="s">
        <v>16</v>
      </c>
      <c r="D29" s="12" t="s">
        <v>3</v>
      </c>
      <c r="E29" s="12"/>
      <c r="F29" s="12"/>
      <c r="G29" s="17">
        <v>29426.49</v>
      </c>
      <c r="H29" s="17">
        <v>29426.49</v>
      </c>
      <c r="I29" s="30">
        <f t="shared" si="0"/>
        <v>1</v>
      </c>
      <c r="J29" s="3"/>
    </row>
    <row r="30" spans="1:10" ht="12.75">
      <c r="A30" s="15" t="s">
        <v>55</v>
      </c>
      <c r="B30" s="16"/>
      <c r="C30" s="12" t="s">
        <v>16</v>
      </c>
      <c r="D30" s="12" t="s">
        <v>5</v>
      </c>
      <c r="E30" s="12"/>
      <c r="F30" s="12"/>
      <c r="G30" s="17">
        <v>58570.91</v>
      </c>
      <c r="H30" s="17">
        <v>58570.91</v>
      </c>
      <c r="I30" s="30">
        <f t="shared" si="0"/>
        <v>1</v>
      </c>
      <c r="J30" s="3"/>
    </row>
    <row r="31" spans="1:10" ht="12.75">
      <c r="A31" s="15" t="s">
        <v>23</v>
      </c>
      <c r="B31" s="16">
        <v>12</v>
      </c>
      <c r="C31" s="12" t="s">
        <v>16</v>
      </c>
      <c r="D31" s="12" t="s">
        <v>11</v>
      </c>
      <c r="E31" s="11"/>
      <c r="F31" s="11"/>
      <c r="G31" s="17">
        <v>3245368.13</v>
      </c>
      <c r="H31" s="17">
        <v>3158144.89</v>
      </c>
      <c r="I31" s="30">
        <f t="shared" si="0"/>
        <v>0.9731237762540055</v>
      </c>
      <c r="J31" s="3"/>
    </row>
    <row r="32" spans="1:10" ht="12.75">
      <c r="A32" s="9" t="s">
        <v>29</v>
      </c>
      <c r="B32" s="10">
        <v>12</v>
      </c>
      <c r="C32" s="11" t="s">
        <v>18</v>
      </c>
      <c r="D32" s="12"/>
      <c r="E32" s="12"/>
      <c r="F32" s="12"/>
      <c r="G32" s="13">
        <f>G33+G34</f>
        <v>2000088.41</v>
      </c>
      <c r="H32" s="13">
        <f>H33+H34</f>
        <v>1715680.27</v>
      </c>
      <c r="I32" s="14">
        <f t="shared" si="0"/>
        <v>0.8578022158530483</v>
      </c>
      <c r="J32" s="3"/>
    </row>
    <row r="33" spans="1:10" s="2" customFormat="1" ht="12.75">
      <c r="A33" s="15" t="s">
        <v>21</v>
      </c>
      <c r="B33" s="16">
        <v>12</v>
      </c>
      <c r="C33" s="12" t="s">
        <v>18</v>
      </c>
      <c r="D33" s="12" t="s">
        <v>3</v>
      </c>
      <c r="E33" s="12"/>
      <c r="F33" s="12"/>
      <c r="G33" s="17">
        <v>1800088.41</v>
      </c>
      <c r="H33" s="17">
        <v>1618630.27</v>
      </c>
      <c r="I33" s="30">
        <f t="shared" si="0"/>
        <v>0.8991948734340222</v>
      </c>
      <c r="J33" s="3"/>
    </row>
    <row r="34" spans="1:10" s="2" customFormat="1" ht="12.75">
      <c r="A34" s="15" t="s">
        <v>46</v>
      </c>
      <c r="B34" s="22"/>
      <c r="C34" s="12" t="s">
        <v>18</v>
      </c>
      <c r="D34" s="12" t="s">
        <v>9</v>
      </c>
      <c r="E34" s="12"/>
      <c r="F34" s="12"/>
      <c r="G34" s="17">
        <f>'[1]Приложение 8'!$I$168</f>
        <v>200000</v>
      </c>
      <c r="H34" s="17">
        <v>97050</v>
      </c>
      <c r="I34" s="30">
        <f t="shared" si="0"/>
        <v>0.48525</v>
      </c>
      <c r="J34" s="3"/>
    </row>
    <row r="35" spans="1:10" ht="12.75">
      <c r="A35" s="9" t="s">
        <v>34</v>
      </c>
      <c r="B35" s="24">
        <v>12</v>
      </c>
      <c r="C35" s="11" t="s">
        <v>15</v>
      </c>
      <c r="D35" s="12"/>
      <c r="E35" s="12"/>
      <c r="F35" s="12"/>
      <c r="G35" s="13">
        <f>G36+G37+G38</f>
        <v>3002784.36</v>
      </c>
      <c r="H35" s="13">
        <f>H36+H37+H38</f>
        <v>2946278.8600000003</v>
      </c>
      <c r="I35" s="14">
        <f t="shared" si="0"/>
        <v>0.9811822984185253</v>
      </c>
      <c r="J35" s="3"/>
    </row>
    <row r="36" spans="1:10" ht="12.75">
      <c r="A36" s="15" t="s">
        <v>33</v>
      </c>
      <c r="B36" s="16">
        <v>12</v>
      </c>
      <c r="C36" s="12" t="s">
        <v>15</v>
      </c>
      <c r="D36" s="12" t="s">
        <v>3</v>
      </c>
      <c r="E36" s="12" t="s">
        <v>47</v>
      </c>
      <c r="F36" s="12"/>
      <c r="G36" s="17">
        <v>75000</v>
      </c>
      <c r="H36" s="17">
        <v>37100.95</v>
      </c>
      <c r="I36" s="30">
        <f t="shared" si="0"/>
        <v>0.4946793333333333</v>
      </c>
      <c r="J36" s="3"/>
    </row>
    <row r="37" spans="1:10" ht="12.75" customHeight="1">
      <c r="A37" s="15" t="s">
        <v>56</v>
      </c>
      <c r="B37" s="16"/>
      <c r="C37" s="12" t="s">
        <v>15</v>
      </c>
      <c r="D37" s="12" t="s">
        <v>11</v>
      </c>
      <c r="E37" s="12"/>
      <c r="F37" s="12"/>
      <c r="G37" s="17">
        <v>20000</v>
      </c>
      <c r="H37" s="17">
        <v>5920</v>
      </c>
      <c r="I37" s="30">
        <f t="shared" si="0"/>
        <v>0.296</v>
      </c>
      <c r="J37" s="3"/>
    </row>
    <row r="38" spans="1:10" ht="12.75" customHeight="1">
      <c r="A38" s="15" t="s">
        <v>57</v>
      </c>
      <c r="B38" s="16"/>
      <c r="C38" s="12" t="s">
        <v>15</v>
      </c>
      <c r="D38" s="12" t="s">
        <v>9</v>
      </c>
      <c r="E38" s="12"/>
      <c r="F38" s="12"/>
      <c r="G38" s="17">
        <v>2907784.36</v>
      </c>
      <c r="H38" s="17">
        <v>2903257.91</v>
      </c>
      <c r="I38" s="30">
        <f t="shared" si="0"/>
        <v>0.99844333367279</v>
      </c>
      <c r="J38" s="3"/>
    </row>
    <row r="39" spans="1:10" ht="12.75">
      <c r="A39" s="9" t="s">
        <v>36</v>
      </c>
      <c r="B39" s="22"/>
      <c r="C39" s="11" t="s">
        <v>26</v>
      </c>
      <c r="D39" s="11"/>
      <c r="E39" s="11"/>
      <c r="F39" s="11"/>
      <c r="G39" s="13">
        <f>G40</f>
        <v>190000</v>
      </c>
      <c r="H39" s="13">
        <f>H40</f>
        <v>154632.24</v>
      </c>
      <c r="I39" s="14">
        <f t="shared" si="0"/>
        <v>0.8138538947368421</v>
      </c>
      <c r="J39" s="3"/>
    </row>
    <row r="40" spans="1:10" ht="12.75">
      <c r="A40" s="15" t="s">
        <v>37</v>
      </c>
      <c r="B40" s="22"/>
      <c r="C40" s="12" t="s">
        <v>26</v>
      </c>
      <c r="D40" s="12" t="s">
        <v>3</v>
      </c>
      <c r="E40" s="12" t="s">
        <v>51</v>
      </c>
      <c r="F40" s="12"/>
      <c r="G40" s="17">
        <v>190000</v>
      </c>
      <c r="H40" s="17">
        <v>154632.24</v>
      </c>
      <c r="I40" s="30">
        <f t="shared" si="0"/>
        <v>0.8138538947368421</v>
      </c>
      <c r="J40" s="3"/>
    </row>
    <row r="41" spans="1:10" s="4" customFormat="1" ht="12.75">
      <c r="A41" s="9" t="s">
        <v>22</v>
      </c>
      <c r="B41" s="9"/>
      <c r="C41" s="25"/>
      <c r="D41" s="25"/>
      <c r="E41" s="25"/>
      <c r="F41" s="25"/>
      <c r="G41" s="26">
        <f>G9+G21+G24+G28+G32+G35+G39</f>
        <v>19890518.26</v>
      </c>
      <c r="H41" s="26">
        <f>H9+H21+H24+H28+H32+H35+H39</f>
        <v>18593385.81</v>
      </c>
      <c r="I41" s="14">
        <f t="shared" si="0"/>
        <v>0.9347863925391755</v>
      </c>
      <c r="J41" s="3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3"/>
    </row>
    <row r="43" spans="1:10" ht="12.75">
      <c r="A43" s="6"/>
      <c r="B43" s="6"/>
      <c r="C43" s="6"/>
      <c r="D43" s="6"/>
      <c r="E43" s="6"/>
      <c r="F43" s="6"/>
      <c r="G43" s="27"/>
      <c r="H43" s="27"/>
      <c r="I43" s="27"/>
      <c r="J43" s="3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3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3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3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3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</sheetData>
  <sheetProtection/>
  <mergeCells count="5">
    <mergeCell ref="A7:H7"/>
    <mergeCell ref="C1:G1"/>
    <mergeCell ref="C5:G5"/>
    <mergeCell ref="C4:G4"/>
    <mergeCell ref="C2:G2"/>
  </mergeCells>
  <printOptions/>
  <pageMargins left="0.5905511811023623" right="0.3937007874015748" top="0.5905511811023623" bottom="0.5905511811023623" header="0.5118110236220472" footer="0.5118110236220472"/>
  <pageSetup fitToHeight="4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Двоеглазова</cp:lastModifiedBy>
  <cp:lastPrinted>2016-04-11T07:49:34Z</cp:lastPrinted>
  <dcterms:created xsi:type="dcterms:W3CDTF">1996-10-08T23:32:33Z</dcterms:created>
  <dcterms:modified xsi:type="dcterms:W3CDTF">2016-06-02T12:16:57Z</dcterms:modified>
  <cp:category/>
  <cp:version/>
  <cp:contentType/>
  <cp:contentStatus/>
</cp:coreProperties>
</file>