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<sst xmlns="http://schemas.openxmlformats.org/spreadsheetml/2006/main" count="507" uniqueCount="147">
  <si>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</si>
  <si>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</si>
  <si>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</si>
  <si>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</si>
  <si>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</si>
  <si>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</si>
  <si>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</si>
  <si>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</si>
  <si>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</si>
  <si>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</si>
  <si>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</si>
  <si>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</si>
  <si>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</si>
  <si>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</si>
  <si>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</si>
  <si>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</si>
  <si>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Среднесрочная целевая программа Мезенского района Архангельской области "Строительство и приобретение жилья в сельской местности на 2009-2011 годы"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</si>
  <si>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</si>
  <si>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</si>
  <si>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</si>
  <si>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</si>
  <si>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</si>
  <si>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</si>
  <si>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</si>
  <si>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</si>
  <si>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</si>
  <si>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</si>
  <si>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</si>
  <si>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</si>
  <si>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</si>
  <si>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</si>
  <si>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</si>
  <si>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</si>
  <si>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</si>
  <si>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</si>
  <si>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</si>
  <si>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</si>
  <si>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</si>
  <si>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</si>
  <si>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</si>
  <si>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</si>
  <si>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</si>
  <si>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</si>
  <si>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</si>
  <si>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</si>
  <si>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</si>
  <si>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</si>
  <si>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</si>
  <si>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</si>
  <si>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</si>
  <si>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</si>
  <si>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</si>
  <si>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</si>
  <si>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</si>
  <si>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</si>
  <si>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</si>
  <si>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</si>
  <si>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</si>
  <si>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</si>
  <si>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</si>
  <si>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</si>
  <si>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</si>
  <si>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</si>
  <si>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</si>
  <si>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</si>
  <si>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</si>
  <si>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</si>
  <si>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</si>
  <si>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</si>
  <si>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</si>
  <si>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</si>
  <si>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</si>
  <si>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</si>
  <si>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</si>
  <si>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</si>
  <si>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Управление по делам молодежи, культуре и искусству администрации МО "Мезенский муниципальный район"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</si>
  <si>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</si>
  <si>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</si>
  <si>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</si>
  <si>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</si>
  <si>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</si>
  <si>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</si>
  <si>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</si>
  <si>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</si>
  <si>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</si>
  <si>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795 19 00</t>
  </si>
  <si>
    <t>09</t>
  </si>
  <si>
    <t>Другие вопросы в области образования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</si>
  <si>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</si>
  <si>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Распределение бюджетных ассигнований на реализацию целевых программ Мезенского муниципального района на 2012 год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</si>
  <si>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</si>
  <si>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</si>
  <si>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</si>
  <si>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</si>
  <si>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</si>
  <si>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</si>
  <si>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</si>
  <si>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</si>
  <si>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795 03 01</t>
  </si>
  <si>
    <t>Мероприятия по улучшению жилищных условий граждан, проживающих в сельской местности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</si>
  <si>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</si>
  <si>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</si>
  <si>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</si>
  <si>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</si>
  <si>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</si>
  <si>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Программа"Развитие сферы культуры муниципального образования "Мезенский район" на 2012-2014 годы"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</si>
  <si>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</si>
  <si>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</si>
  <si>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</si>
  <si>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</si>
  <si>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795 12 00</t>
  </si>
  <si>
    <t>Социально-экономическая целевая программа развития здравоохранения Мезенского муниципального района на 2011-2013 годы</t>
  </si>
  <si>
    <t>Другие вопросы в области здравоохранения</t>
  </si>
  <si>
    <t>Здравоохранение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</si>
  <si>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</si>
  <si>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</si>
  <si>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</si>
  <si>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</si>
  <si>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</si>
  <si>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</si>
  <si>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Целевая программа "Развитие туризма МО "Мезенский муниципальный  район" на 2010-2012 годы"</t>
  </si>
  <si>
    <t>Районная целевая программа "Наследие Кузина на 2012-2014 годы"</t>
  </si>
  <si>
    <t>795 18 00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</si>
  <si>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</si>
  <si>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</si>
  <si>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</si>
  <si>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3.1</t>
  </si>
  <si>
    <t>5.1</t>
  </si>
  <si>
    <t>5.2</t>
  </si>
  <si>
    <t>5.3</t>
  </si>
  <si>
    <t>14</t>
  </si>
  <si>
    <t>15</t>
  </si>
  <si>
    <t>16</t>
  </si>
  <si>
    <t>17</t>
  </si>
  <si>
    <t>18</t>
  </si>
  <si>
    <t>19</t>
  </si>
  <si>
    <t>Приложение № 8</t>
  </si>
  <si>
    <t>028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</si>
  <si>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</si>
  <si>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Приложение № 5</t>
  </si>
  <si>
    <t xml:space="preserve"> от 08 декабря 2011 г № 169</t>
  </si>
  <si>
    <t>Изменения (+/-)</t>
  </si>
  <si>
    <t>Утверждено с учетом изменений</t>
  </si>
  <si>
    <t>Социальное обслуживание населения</t>
  </si>
  <si>
    <t>рублей</t>
  </si>
  <si>
    <t xml:space="preserve"> от 21февраля 2012 г № 183</t>
  </si>
  <si>
    <t>Утверждено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</si>
</sst>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</numFmts>
  <fonts count="49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 quotePrefix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0" fontId="13" fillId="0" borderId="24" xfId="0" applyNumberFormat="1" applyFont="1" applyFill="1" applyBorder="1" applyAlignment="1">
      <alignment horizontal="right" vertical="center"/>
    </xf>
    <xf numFmtId="170" fontId="9" fillId="0" borderId="24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170" fontId="9" fillId="0" borderId="24" xfId="0" applyNumberFormat="1" applyFont="1" applyFill="1" applyBorder="1" applyAlignment="1">
      <alignment horizontal="right" vertical="center"/>
    </xf>
    <xf numFmtId="170" fontId="0" fillId="0" borderId="24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wrapText="1" indent="1"/>
    </xf>
    <xf numFmtId="0" fontId="0" fillId="0" borderId="25" xfId="0" applyFont="1" applyFill="1" applyBorder="1" applyAlignment="1">
      <alignment horizontal="left" vertical="center" wrapText="1" indent="1"/>
    </xf>
    <xf numFmtId="49" fontId="1" fillId="0" borderId="25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0" fontId="13" fillId="0" borderId="15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61.37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2.125" style="2" customWidth="1"/>
    <col min="10" max="10" width="11.75390625" style="2" customWidth="1"/>
    <col min="11" max="16384" width="9.125" style="2" customWidth="1"/>
  </cols>
  <sheetData>
    <row r="1" spans="8:10" ht="12.75">
      <c r="H1" s="56"/>
      <c r="J1" s="56" t="s">
        <v>139</v>
      </c>
    </row>
    <row r="2" spans="8:10" ht="12.75">
      <c r="H2" s="57"/>
      <c r="J2" s="57" t="s">
        <v>0</v>
      </c>
    </row>
    <row r="3" spans="8:10" ht="12.75">
      <c r="H3" s="56"/>
      <c r="J3" s="56" t="s">
        <v>1</v>
      </c>
    </row>
    <row r="4" spans="8:10" ht="12.75">
      <c r="H4" s="56"/>
      <c r="J4" s="56" t="s">
        <v>145</v>
      </c>
    </row>
    <row r="5" spans="8:10" ht="12.75">
      <c r="H5" s="56"/>
      <c r="J5" s="56"/>
    </row>
    <row r="6" spans="5:10" ht="12.75">
      <c r="E6" s="55"/>
      <c r="H6" s="56"/>
      <c r="J6" s="56" t="s">
        <v>136</v>
      </c>
    </row>
    <row r="7" spans="5:10" ht="12.75">
      <c r="E7" s="55"/>
      <c r="H7" s="57"/>
      <c r="J7" s="57" t="s">
        <v>0</v>
      </c>
    </row>
    <row r="8" spans="5:10" ht="12.75">
      <c r="E8" s="55"/>
      <c r="H8" s="56"/>
      <c r="J8" s="56" t="s">
        <v>1</v>
      </c>
    </row>
    <row r="9" spans="5:10" ht="12.75">
      <c r="E9" s="55"/>
      <c r="H9" s="56"/>
      <c r="J9" s="56" t="s">
        <v>140</v>
      </c>
    </row>
    <row r="10" ht="12.75">
      <c r="E10" s="55"/>
    </row>
    <row r="11" spans="1:8" ht="35.25" customHeight="1">
      <c r="A11" s="91" t="s">
        <v>89</v>
      </c>
      <c r="B11" s="91"/>
      <c r="C11" s="91"/>
      <c r="D11" s="91"/>
      <c r="E11" s="91"/>
      <c r="F11" s="91"/>
      <c r="G11" s="91"/>
      <c r="H11" s="91"/>
    </row>
    <row r="12" spans="2:10" ht="12.75">
      <c r="B12" s="92"/>
      <c r="C12" s="92"/>
      <c r="D12" s="92"/>
      <c r="E12" s="92"/>
      <c r="F12" s="92"/>
      <c r="G12" s="92"/>
      <c r="J12" s="90" t="s">
        <v>144</v>
      </c>
    </row>
    <row r="13" spans="1:10" ht="5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9" t="s">
        <v>146</v>
      </c>
      <c r="I13" s="9" t="s">
        <v>141</v>
      </c>
      <c r="J13" s="89" t="s">
        <v>142</v>
      </c>
    </row>
    <row r="14" spans="1:10" s="16" customFormat="1" ht="12.75">
      <c r="A14" s="10" t="s">
        <v>9</v>
      </c>
      <c r="B14" s="11">
        <v>2</v>
      </c>
      <c r="C14" s="12">
        <v>3</v>
      </c>
      <c r="D14" s="13" t="s">
        <v>10</v>
      </c>
      <c r="E14" s="13" t="s">
        <v>11</v>
      </c>
      <c r="F14" s="13" t="s">
        <v>12</v>
      </c>
      <c r="G14" s="14" t="s">
        <v>13</v>
      </c>
      <c r="H14" s="15">
        <v>8</v>
      </c>
      <c r="I14" s="15">
        <v>8</v>
      </c>
      <c r="J14" s="15">
        <v>8</v>
      </c>
    </row>
    <row r="15" spans="1:10" ht="12.75">
      <c r="A15" s="17"/>
      <c r="B15" s="18"/>
      <c r="C15" s="19"/>
      <c r="D15" s="20"/>
      <c r="E15" s="20"/>
      <c r="F15" s="20"/>
      <c r="G15" s="21"/>
      <c r="H15" s="22"/>
      <c r="I15" s="22"/>
      <c r="J15" s="22"/>
    </row>
    <row r="16" spans="1:10" ht="31.5">
      <c r="A16" s="23"/>
      <c r="B16" s="24" t="s">
        <v>14</v>
      </c>
      <c r="C16" s="25" t="s">
        <v>15</v>
      </c>
      <c r="D16" s="26"/>
      <c r="E16" s="26"/>
      <c r="F16" s="26"/>
      <c r="G16" s="27"/>
      <c r="H16" s="65">
        <f>+H24+H30+H37+H43+H64+H72+H78+H90+H109+H115+H127+H139+H18+H84+H96+H103+H121+H133+H145</f>
        <v>4154400</v>
      </c>
      <c r="I16" s="65">
        <f>+I24+I30+I37+I43+I64+I72+I78+I90+I109+I115+I127+I139+I18+I84+I96+I103+I121+I133+I145</f>
        <v>3499378</v>
      </c>
      <c r="J16" s="65">
        <f>SUM(H16:I16)</f>
        <v>7653778</v>
      </c>
    </row>
    <row r="17" spans="1:10" ht="12.75">
      <c r="A17" s="23"/>
      <c r="B17" s="28"/>
      <c r="C17" s="29"/>
      <c r="D17" s="30"/>
      <c r="E17" s="30"/>
      <c r="F17" s="30"/>
      <c r="G17" s="31"/>
      <c r="H17" s="66"/>
      <c r="I17" s="66"/>
      <c r="J17" s="66"/>
    </row>
    <row r="18" spans="1:10" ht="25.5" customHeight="1">
      <c r="A18" s="82" t="s">
        <v>9</v>
      </c>
      <c r="B18" s="84" t="s">
        <v>91</v>
      </c>
      <c r="C18" s="61" t="s">
        <v>90</v>
      </c>
      <c r="D18" s="26"/>
      <c r="E18" s="26"/>
      <c r="F18" s="26"/>
      <c r="G18" s="27"/>
      <c r="H18" s="66">
        <f aca="true" t="shared" si="0" ref="H18:I21">+H19</f>
        <v>50000</v>
      </c>
      <c r="I18" s="66">
        <f t="shared" si="0"/>
        <v>1200000</v>
      </c>
      <c r="J18" s="66">
        <f>SUM(H18:I18)</f>
        <v>1250000</v>
      </c>
    </row>
    <row r="19" spans="1:10" ht="25.5">
      <c r="A19" s="23"/>
      <c r="B19" s="34" t="s">
        <v>92</v>
      </c>
      <c r="C19" s="64" t="s">
        <v>90</v>
      </c>
      <c r="D19" s="30" t="s">
        <v>137</v>
      </c>
      <c r="E19" s="30"/>
      <c r="F19" s="30"/>
      <c r="G19" s="31"/>
      <c r="H19" s="69">
        <f t="shared" si="0"/>
        <v>50000</v>
      </c>
      <c r="I19" s="69">
        <f t="shared" si="0"/>
        <v>1200000</v>
      </c>
      <c r="J19" s="69">
        <f>SUM(H19:I19)</f>
        <v>1250000</v>
      </c>
    </row>
    <row r="20" spans="1:10" ht="12.75">
      <c r="A20" s="23"/>
      <c r="B20" s="39" t="s">
        <v>93</v>
      </c>
      <c r="C20" s="64" t="s">
        <v>90</v>
      </c>
      <c r="D20" s="30" t="s">
        <v>137</v>
      </c>
      <c r="E20" s="30" t="s">
        <v>24</v>
      </c>
      <c r="F20" s="30"/>
      <c r="G20" s="31"/>
      <c r="H20" s="69">
        <f t="shared" si="0"/>
        <v>50000</v>
      </c>
      <c r="I20" s="69">
        <f t="shared" si="0"/>
        <v>1200000</v>
      </c>
      <c r="J20" s="69">
        <f>SUM(H20:I20)</f>
        <v>1250000</v>
      </c>
    </row>
    <row r="21" spans="1:10" ht="12.75">
      <c r="A21" s="23"/>
      <c r="B21" s="39" t="s">
        <v>95</v>
      </c>
      <c r="C21" s="64" t="s">
        <v>90</v>
      </c>
      <c r="D21" s="30" t="s">
        <v>137</v>
      </c>
      <c r="E21" s="30" t="s">
        <v>24</v>
      </c>
      <c r="F21" s="30" t="s">
        <v>94</v>
      </c>
      <c r="G21" s="31"/>
      <c r="H21" s="69">
        <f t="shared" si="0"/>
        <v>50000</v>
      </c>
      <c r="I21" s="69">
        <f t="shared" si="0"/>
        <v>1200000</v>
      </c>
      <c r="J21" s="69">
        <f>SUM(H21:I21)</f>
        <v>1250000</v>
      </c>
    </row>
    <row r="22" spans="1:10" ht="12.75">
      <c r="A22" s="23"/>
      <c r="B22" s="34" t="s">
        <v>42</v>
      </c>
      <c r="C22" s="64" t="s">
        <v>90</v>
      </c>
      <c r="D22" s="30" t="s">
        <v>137</v>
      </c>
      <c r="E22" s="30" t="s">
        <v>24</v>
      </c>
      <c r="F22" s="30" t="s">
        <v>94</v>
      </c>
      <c r="G22" s="31" t="s">
        <v>43</v>
      </c>
      <c r="H22" s="69">
        <v>50000</v>
      </c>
      <c r="I22" s="69">
        <v>1200000</v>
      </c>
      <c r="J22" s="69">
        <f>SUM(H22:I22)</f>
        <v>1250000</v>
      </c>
    </row>
    <row r="23" spans="1:10" ht="12.75">
      <c r="A23" s="23"/>
      <c r="B23" s="28"/>
      <c r="C23" s="29"/>
      <c r="D23" s="30"/>
      <c r="E23" s="30"/>
      <c r="F23" s="30"/>
      <c r="G23" s="31"/>
      <c r="H23" s="66"/>
      <c r="I23" s="66"/>
      <c r="J23" s="66"/>
    </row>
    <row r="24" spans="1:10" ht="51">
      <c r="A24" s="82" t="s">
        <v>23</v>
      </c>
      <c r="B24" s="84" t="s">
        <v>62</v>
      </c>
      <c r="C24" s="61" t="s">
        <v>63</v>
      </c>
      <c r="D24" s="26"/>
      <c r="E24" s="26"/>
      <c r="F24" s="26"/>
      <c r="G24" s="27"/>
      <c r="H24" s="66">
        <f aca="true" t="shared" si="1" ref="H24:I27">+H25</f>
        <v>150000</v>
      </c>
      <c r="I24" s="66">
        <f t="shared" si="1"/>
        <v>0</v>
      </c>
      <c r="J24" s="66">
        <f>SUM(H24:I24)</f>
        <v>150000</v>
      </c>
    </row>
    <row r="25" spans="1:10" ht="25.5">
      <c r="A25" s="23"/>
      <c r="B25" s="28" t="s">
        <v>65</v>
      </c>
      <c r="C25" s="64" t="s">
        <v>63</v>
      </c>
      <c r="D25" s="30" t="s">
        <v>32</v>
      </c>
      <c r="E25" s="30"/>
      <c r="F25" s="30"/>
      <c r="G25" s="31"/>
      <c r="H25" s="69">
        <f t="shared" si="1"/>
        <v>150000</v>
      </c>
      <c r="I25" s="69">
        <f t="shared" si="1"/>
        <v>0</v>
      </c>
      <c r="J25" s="69">
        <f>SUM(H25:I25)</f>
        <v>150000</v>
      </c>
    </row>
    <row r="26" spans="1:10" ht="12.75">
      <c r="A26" s="23"/>
      <c r="B26" s="39" t="s">
        <v>33</v>
      </c>
      <c r="C26" s="64" t="s">
        <v>63</v>
      </c>
      <c r="D26" s="30" t="s">
        <v>32</v>
      </c>
      <c r="E26" s="30" t="s">
        <v>34</v>
      </c>
      <c r="F26" s="30"/>
      <c r="G26" s="31"/>
      <c r="H26" s="69">
        <f t="shared" si="1"/>
        <v>150000</v>
      </c>
      <c r="I26" s="69">
        <f t="shared" si="1"/>
        <v>0</v>
      </c>
      <c r="J26" s="69">
        <f>SUM(H26:I26)</f>
        <v>150000</v>
      </c>
    </row>
    <row r="27" spans="1:10" ht="12.75">
      <c r="A27" s="23"/>
      <c r="B27" s="60" t="s">
        <v>60</v>
      </c>
      <c r="C27" s="64" t="s">
        <v>63</v>
      </c>
      <c r="D27" s="30" t="s">
        <v>32</v>
      </c>
      <c r="E27" s="30" t="s">
        <v>34</v>
      </c>
      <c r="F27" s="30" t="s">
        <v>41</v>
      </c>
      <c r="G27" s="31"/>
      <c r="H27" s="69">
        <f t="shared" si="1"/>
        <v>150000</v>
      </c>
      <c r="I27" s="69">
        <f t="shared" si="1"/>
        <v>0</v>
      </c>
      <c r="J27" s="69">
        <f>SUM(H27:I27)</f>
        <v>150000</v>
      </c>
    </row>
    <row r="28" spans="1:10" ht="12.75">
      <c r="A28" s="23"/>
      <c r="B28" s="85" t="s">
        <v>97</v>
      </c>
      <c r="C28" s="64" t="s">
        <v>63</v>
      </c>
      <c r="D28" s="30" t="s">
        <v>32</v>
      </c>
      <c r="E28" s="30" t="s">
        <v>34</v>
      </c>
      <c r="F28" s="30" t="s">
        <v>41</v>
      </c>
      <c r="G28" s="31" t="s">
        <v>96</v>
      </c>
      <c r="H28" s="69">
        <v>150000</v>
      </c>
      <c r="I28" s="69"/>
      <c r="J28" s="69">
        <f>SUM(H28:I28)</f>
        <v>150000</v>
      </c>
    </row>
    <row r="29" spans="1:10" ht="12.75">
      <c r="A29" s="23"/>
      <c r="B29" s="28"/>
      <c r="C29" s="29"/>
      <c r="D29" s="30"/>
      <c r="E29" s="30"/>
      <c r="F29" s="30"/>
      <c r="G29" s="31"/>
      <c r="H29" s="66"/>
      <c r="I29" s="66"/>
      <c r="J29" s="66"/>
    </row>
    <row r="30" spans="1:10" ht="38.25">
      <c r="A30" s="82" t="s">
        <v>31</v>
      </c>
      <c r="B30" s="33" t="s">
        <v>16</v>
      </c>
      <c r="C30" s="61" t="s">
        <v>64</v>
      </c>
      <c r="D30" s="26"/>
      <c r="E30" s="26"/>
      <c r="F30" s="26"/>
      <c r="G30" s="27"/>
      <c r="H30" s="66">
        <f>H32</f>
        <v>50000</v>
      </c>
      <c r="I30" s="66">
        <f>I32</f>
        <v>0</v>
      </c>
      <c r="J30" s="66">
        <f aca="true" t="shared" si="2" ref="J30:J37">SUM(H30:I30)</f>
        <v>50000</v>
      </c>
    </row>
    <row r="31" spans="1:10" ht="25.5">
      <c r="A31" s="82" t="s">
        <v>126</v>
      </c>
      <c r="B31" s="84" t="s">
        <v>99</v>
      </c>
      <c r="C31" s="61" t="s">
        <v>98</v>
      </c>
      <c r="D31" s="26"/>
      <c r="E31" s="26"/>
      <c r="F31" s="26"/>
      <c r="G31" s="27"/>
      <c r="H31" s="66">
        <f>+H32</f>
        <v>50000</v>
      </c>
      <c r="I31" s="66">
        <f>+I32</f>
        <v>0</v>
      </c>
      <c r="J31" s="66">
        <f t="shared" si="2"/>
        <v>50000</v>
      </c>
    </row>
    <row r="32" spans="1:10" ht="25.5">
      <c r="A32" s="32"/>
      <c r="B32" s="34" t="s">
        <v>92</v>
      </c>
      <c r="C32" s="62" t="s">
        <v>98</v>
      </c>
      <c r="D32" s="30" t="s">
        <v>137</v>
      </c>
      <c r="E32" s="30"/>
      <c r="F32" s="30"/>
      <c r="G32" s="31"/>
      <c r="H32" s="67">
        <f aca="true" t="shared" si="3" ref="H32:I34">H33</f>
        <v>50000</v>
      </c>
      <c r="I32" s="67">
        <f t="shared" si="3"/>
        <v>0</v>
      </c>
      <c r="J32" s="69">
        <f t="shared" si="2"/>
        <v>50000</v>
      </c>
    </row>
    <row r="33" spans="1:10" ht="12.75">
      <c r="A33" s="32"/>
      <c r="B33" s="34" t="s">
        <v>17</v>
      </c>
      <c r="C33" s="62" t="s">
        <v>98</v>
      </c>
      <c r="D33" s="30" t="s">
        <v>137</v>
      </c>
      <c r="E33" s="30" t="s">
        <v>18</v>
      </c>
      <c r="F33" s="30"/>
      <c r="G33" s="31"/>
      <c r="H33" s="67">
        <f t="shared" si="3"/>
        <v>50000</v>
      </c>
      <c r="I33" s="67">
        <f t="shared" si="3"/>
        <v>0</v>
      </c>
      <c r="J33" s="69">
        <f t="shared" si="2"/>
        <v>50000</v>
      </c>
    </row>
    <row r="34" spans="1:10" ht="12.75">
      <c r="A34" s="32"/>
      <c r="B34" s="34" t="s">
        <v>19</v>
      </c>
      <c r="C34" s="62" t="s">
        <v>98</v>
      </c>
      <c r="D34" s="30" t="s">
        <v>137</v>
      </c>
      <c r="E34" s="30" t="s">
        <v>18</v>
      </c>
      <c r="F34" s="30" t="s">
        <v>20</v>
      </c>
      <c r="G34" s="31"/>
      <c r="H34" s="67">
        <f t="shared" si="3"/>
        <v>50000</v>
      </c>
      <c r="I34" s="67">
        <f t="shared" si="3"/>
        <v>0</v>
      </c>
      <c r="J34" s="69">
        <f t="shared" si="2"/>
        <v>50000</v>
      </c>
    </row>
    <row r="35" spans="1:10" ht="25.5">
      <c r="A35" s="32"/>
      <c r="B35" s="36" t="s">
        <v>21</v>
      </c>
      <c r="C35" s="62" t="s">
        <v>98</v>
      </c>
      <c r="D35" s="30" t="s">
        <v>137</v>
      </c>
      <c r="E35" s="30" t="s">
        <v>18</v>
      </c>
      <c r="F35" s="30" t="s">
        <v>20</v>
      </c>
      <c r="G35" s="31" t="s">
        <v>22</v>
      </c>
      <c r="H35" s="67">
        <v>50000</v>
      </c>
      <c r="I35" s="67"/>
      <c r="J35" s="69">
        <f t="shared" si="2"/>
        <v>50000</v>
      </c>
    </row>
    <row r="36" spans="1:10" ht="12.75">
      <c r="A36" s="32"/>
      <c r="B36" s="34"/>
      <c r="C36" s="35"/>
      <c r="D36" s="30"/>
      <c r="E36" s="30"/>
      <c r="F36" s="30"/>
      <c r="G36" s="31"/>
      <c r="H36" s="67"/>
      <c r="I36" s="67"/>
      <c r="J36" s="67"/>
    </row>
    <row r="37" spans="1:10" ht="38.25">
      <c r="A37" s="82" t="s">
        <v>10</v>
      </c>
      <c r="B37" s="59" t="s">
        <v>138</v>
      </c>
      <c r="C37" s="63" t="s">
        <v>66</v>
      </c>
      <c r="D37" s="30"/>
      <c r="E37" s="30"/>
      <c r="F37" s="30"/>
      <c r="G37" s="31"/>
      <c r="H37" s="68">
        <f>+H38</f>
        <v>100000</v>
      </c>
      <c r="I37" s="68">
        <f>+I38</f>
        <v>0</v>
      </c>
      <c r="J37" s="66">
        <f t="shared" si="2"/>
        <v>100000</v>
      </c>
    </row>
    <row r="38" spans="1:10" ht="25.5">
      <c r="A38" s="32"/>
      <c r="B38" s="34" t="s">
        <v>92</v>
      </c>
      <c r="C38" s="70" t="s">
        <v>66</v>
      </c>
      <c r="D38" s="30" t="s">
        <v>137</v>
      </c>
      <c r="E38" s="30"/>
      <c r="F38" s="30"/>
      <c r="G38" s="31"/>
      <c r="H38" s="67">
        <f aca="true" t="shared" si="4" ref="H38:I40">H39</f>
        <v>100000</v>
      </c>
      <c r="I38" s="67">
        <f t="shared" si="4"/>
        <v>0</v>
      </c>
      <c r="J38" s="69">
        <f>SUM(H38:I38)</f>
        <v>100000</v>
      </c>
    </row>
    <row r="39" spans="1:10" ht="12.75">
      <c r="A39" s="32"/>
      <c r="B39" s="34" t="s">
        <v>45</v>
      </c>
      <c r="C39" s="70" t="s">
        <v>66</v>
      </c>
      <c r="D39" s="30" t="s">
        <v>137</v>
      </c>
      <c r="E39" s="30" t="s">
        <v>18</v>
      </c>
      <c r="F39" s="30"/>
      <c r="G39" s="31"/>
      <c r="H39" s="67">
        <f t="shared" si="4"/>
        <v>100000</v>
      </c>
      <c r="I39" s="67">
        <f t="shared" si="4"/>
        <v>0</v>
      </c>
      <c r="J39" s="69">
        <f>SUM(H39:I39)</f>
        <v>100000</v>
      </c>
    </row>
    <row r="40" spans="1:10" ht="12.75">
      <c r="A40" s="32"/>
      <c r="B40" s="34" t="s">
        <v>19</v>
      </c>
      <c r="C40" s="70" t="s">
        <v>66</v>
      </c>
      <c r="D40" s="30" t="s">
        <v>137</v>
      </c>
      <c r="E40" s="30" t="s">
        <v>18</v>
      </c>
      <c r="F40" s="30" t="s">
        <v>20</v>
      </c>
      <c r="G40" s="31"/>
      <c r="H40" s="67">
        <f t="shared" si="4"/>
        <v>100000</v>
      </c>
      <c r="I40" s="67">
        <f t="shared" si="4"/>
        <v>0</v>
      </c>
      <c r="J40" s="69">
        <f>SUM(H40:I40)</f>
        <v>100000</v>
      </c>
    </row>
    <row r="41" spans="1:10" ht="12.75">
      <c r="A41" s="32"/>
      <c r="B41" s="34" t="s">
        <v>46</v>
      </c>
      <c r="C41" s="70" t="s">
        <v>66</v>
      </c>
      <c r="D41" s="30" t="s">
        <v>137</v>
      </c>
      <c r="E41" s="30" t="s">
        <v>18</v>
      </c>
      <c r="F41" s="30" t="s">
        <v>20</v>
      </c>
      <c r="G41" s="31" t="s">
        <v>48</v>
      </c>
      <c r="H41" s="67">
        <v>100000</v>
      </c>
      <c r="I41" s="67"/>
      <c r="J41" s="69">
        <f>SUM(H41:I41)</f>
        <v>100000</v>
      </c>
    </row>
    <row r="42" spans="1:10" ht="12.75">
      <c r="A42" s="32"/>
      <c r="B42" s="38"/>
      <c r="C42" s="35"/>
      <c r="D42" s="30"/>
      <c r="E42" s="30"/>
      <c r="F42" s="30"/>
      <c r="G42" s="31"/>
      <c r="H42" s="67"/>
      <c r="I42" s="67"/>
      <c r="J42" s="67"/>
    </row>
    <row r="43" spans="1:10" ht="38.25">
      <c r="A43" s="82" t="s">
        <v>11</v>
      </c>
      <c r="B43" s="37" t="s">
        <v>67</v>
      </c>
      <c r="C43" s="26" t="s">
        <v>68</v>
      </c>
      <c r="D43" s="26"/>
      <c r="E43" s="26"/>
      <c r="F43" s="26"/>
      <c r="G43" s="27"/>
      <c r="H43" s="66">
        <f>H49+H58+H44</f>
        <v>2120000</v>
      </c>
      <c r="I43" s="66">
        <f>I49+I58+I44</f>
        <v>2025490</v>
      </c>
      <c r="J43" s="66">
        <f>SUM(H43:I43)</f>
        <v>4145490</v>
      </c>
    </row>
    <row r="44" spans="1:10" ht="12.75">
      <c r="A44" s="82" t="s">
        <v>127</v>
      </c>
      <c r="B44" s="72" t="s">
        <v>100</v>
      </c>
      <c r="C44" s="71" t="s">
        <v>101</v>
      </c>
      <c r="D44" s="26"/>
      <c r="E44" s="26"/>
      <c r="F44" s="26"/>
      <c r="G44" s="27"/>
      <c r="H44" s="66">
        <f aca="true" t="shared" si="5" ref="H44:I47">+H45</f>
        <v>20000</v>
      </c>
      <c r="I44" s="66">
        <f t="shared" si="5"/>
        <v>0</v>
      </c>
      <c r="J44" s="66">
        <f>SUM(H44:I44)</f>
        <v>20000</v>
      </c>
    </row>
    <row r="45" spans="1:10" ht="25.5">
      <c r="A45" s="32"/>
      <c r="B45" s="73" t="s">
        <v>92</v>
      </c>
      <c r="C45" s="62" t="s">
        <v>101</v>
      </c>
      <c r="D45" s="30" t="s">
        <v>137</v>
      </c>
      <c r="E45" s="30"/>
      <c r="F45" s="30"/>
      <c r="G45" s="31"/>
      <c r="H45" s="67">
        <f t="shared" si="5"/>
        <v>20000</v>
      </c>
      <c r="I45" s="67">
        <f t="shared" si="5"/>
        <v>0</v>
      </c>
      <c r="J45" s="69">
        <f aca="true" t="shared" si="6" ref="J45:J62">SUM(H45:I45)</f>
        <v>20000</v>
      </c>
    </row>
    <row r="46" spans="1:10" ht="12.75">
      <c r="A46" s="32"/>
      <c r="B46" s="74" t="s">
        <v>93</v>
      </c>
      <c r="C46" s="62" t="s">
        <v>101</v>
      </c>
      <c r="D46" s="30" t="s">
        <v>137</v>
      </c>
      <c r="E46" s="30" t="s">
        <v>24</v>
      </c>
      <c r="F46" s="30"/>
      <c r="G46" s="31"/>
      <c r="H46" s="67">
        <f t="shared" si="5"/>
        <v>20000</v>
      </c>
      <c r="I46" s="67">
        <f t="shared" si="5"/>
        <v>0</v>
      </c>
      <c r="J46" s="69">
        <f t="shared" si="6"/>
        <v>20000</v>
      </c>
    </row>
    <row r="47" spans="1:10" ht="12.75">
      <c r="A47" s="32"/>
      <c r="B47" s="74" t="s">
        <v>102</v>
      </c>
      <c r="C47" s="62" t="s">
        <v>101</v>
      </c>
      <c r="D47" s="30" t="s">
        <v>137</v>
      </c>
      <c r="E47" s="30" t="s">
        <v>24</v>
      </c>
      <c r="F47" s="30" t="s">
        <v>25</v>
      </c>
      <c r="G47" s="31"/>
      <c r="H47" s="67">
        <f t="shared" si="5"/>
        <v>20000</v>
      </c>
      <c r="I47" s="67">
        <f t="shared" si="5"/>
        <v>0</v>
      </c>
      <c r="J47" s="69">
        <f t="shared" si="6"/>
        <v>20000</v>
      </c>
    </row>
    <row r="48" spans="1:10" ht="12.75">
      <c r="A48" s="32"/>
      <c r="B48" s="73" t="s">
        <v>26</v>
      </c>
      <c r="C48" s="62" t="s">
        <v>101</v>
      </c>
      <c r="D48" s="30" t="s">
        <v>137</v>
      </c>
      <c r="E48" s="30" t="s">
        <v>24</v>
      </c>
      <c r="F48" s="30" t="s">
        <v>25</v>
      </c>
      <c r="G48" s="31" t="s">
        <v>27</v>
      </c>
      <c r="H48" s="67">
        <v>20000</v>
      </c>
      <c r="I48" s="67"/>
      <c r="J48" s="69">
        <f t="shared" si="6"/>
        <v>20000</v>
      </c>
    </row>
    <row r="49" spans="1:10" ht="12.75">
      <c r="A49" s="82" t="s">
        <v>128</v>
      </c>
      <c r="B49" s="72" t="s">
        <v>69</v>
      </c>
      <c r="C49" s="71" t="s">
        <v>70</v>
      </c>
      <c r="D49" s="26"/>
      <c r="E49" s="26"/>
      <c r="F49" s="26"/>
      <c r="G49" s="27"/>
      <c r="H49" s="66">
        <f>+H50</f>
        <v>2000000</v>
      </c>
      <c r="I49" s="66">
        <f>+I50</f>
        <v>2025490</v>
      </c>
      <c r="J49" s="66">
        <f t="shared" si="6"/>
        <v>4025490</v>
      </c>
    </row>
    <row r="50" spans="1:10" ht="25.5">
      <c r="A50" s="32"/>
      <c r="B50" s="73" t="s">
        <v>92</v>
      </c>
      <c r="C50" s="62" t="s">
        <v>70</v>
      </c>
      <c r="D50" s="30" t="s">
        <v>137</v>
      </c>
      <c r="E50" s="30"/>
      <c r="F50" s="30"/>
      <c r="G50" s="31"/>
      <c r="H50" s="67">
        <f>H51</f>
        <v>2000000</v>
      </c>
      <c r="I50" s="67">
        <f>SUM(I51+I54)</f>
        <v>2025490</v>
      </c>
      <c r="J50" s="69">
        <f t="shared" si="6"/>
        <v>4025490</v>
      </c>
    </row>
    <row r="51" spans="1:10" ht="12.75">
      <c r="A51" s="32"/>
      <c r="B51" s="74" t="s">
        <v>33</v>
      </c>
      <c r="C51" s="62" t="s">
        <v>70</v>
      </c>
      <c r="D51" s="30" t="s">
        <v>137</v>
      </c>
      <c r="E51" s="30" t="s">
        <v>34</v>
      </c>
      <c r="F51" s="30"/>
      <c r="G51" s="31"/>
      <c r="H51" s="67">
        <f>H52</f>
        <v>2000000</v>
      </c>
      <c r="I51" s="67">
        <f>I52</f>
        <v>1800000</v>
      </c>
      <c r="J51" s="69">
        <f t="shared" si="6"/>
        <v>3800000</v>
      </c>
    </row>
    <row r="52" spans="1:10" ht="12.75">
      <c r="A52" s="32"/>
      <c r="B52" s="75" t="s">
        <v>60</v>
      </c>
      <c r="C52" s="62" t="s">
        <v>70</v>
      </c>
      <c r="D52" s="30" t="s">
        <v>137</v>
      </c>
      <c r="E52" s="30" t="s">
        <v>34</v>
      </c>
      <c r="F52" s="30" t="s">
        <v>41</v>
      </c>
      <c r="G52" s="31"/>
      <c r="H52" s="67">
        <f>H53</f>
        <v>2000000</v>
      </c>
      <c r="I52" s="67">
        <f>I53</f>
        <v>1800000</v>
      </c>
      <c r="J52" s="69">
        <f t="shared" si="6"/>
        <v>3800000</v>
      </c>
    </row>
    <row r="53" spans="1:10" ht="12.75">
      <c r="A53" s="32"/>
      <c r="B53" s="73" t="s">
        <v>26</v>
      </c>
      <c r="C53" s="62" t="s">
        <v>70</v>
      </c>
      <c r="D53" s="30" t="s">
        <v>137</v>
      </c>
      <c r="E53" s="30" t="s">
        <v>34</v>
      </c>
      <c r="F53" s="30" t="s">
        <v>41</v>
      </c>
      <c r="G53" s="31" t="s">
        <v>27</v>
      </c>
      <c r="H53" s="67">
        <f>1500000+500000</f>
        <v>2000000</v>
      </c>
      <c r="I53" s="67">
        <v>1800000</v>
      </c>
      <c r="J53" s="69">
        <f t="shared" si="6"/>
        <v>3800000</v>
      </c>
    </row>
    <row r="54" spans="1:10" ht="12.75">
      <c r="A54" s="32"/>
      <c r="B54" s="76" t="s">
        <v>17</v>
      </c>
      <c r="C54" s="62" t="s">
        <v>70</v>
      </c>
      <c r="D54" s="30" t="s">
        <v>137</v>
      </c>
      <c r="E54" s="30" t="s">
        <v>18</v>
      </c>
      <c r="F54" s="30"/>
      <c r="G54" s="31"/>
      <c r="H54" s="67"/>
      <c r="I54" s="67">
        <f>I55</f>
        <v>225490</v>
      </c>
      <c r="J54" s="69">
        <f t="shared" si="6"/>
        <v>225490</v>
      </c>
    </row>
    <row r="55" spans="1:10" ht="12.75">
      <c r="A55" s="32"/>
      <c r="B55" s="76" t="s">
        <v>143</v>
      </c>
      <c r="C55" s="62" t="s">
        <v>70</v>
      </c>
      <c r="D55" s="30" t="s">
        <v>137</v>
      </c>
      <c r="E55" s="30" t="s">
        <v>18</v>
      </c>
      <c r="F55" s="30" t="s">
        <v>41</v>
      </c>
      <c r="G55" s="31"/>
      <c r="H55" s="67"/>
      <c r="I55" s="67">
        <f>I56</f>
        <v>225490</v>
      </c>
      <c r="J55" s="69">
        <f t="shared" si="6"/>
        <v>225490</v>
      </c>
    </row>
    <row r="56" spans="1:10" ht="12.75">
      <c r="A56" s="32"/>
      <c r="B56" s="73" t="s">
        <v>26</v>
      </c>
      <c r="C56" s="62" t="s">
        <v>70</v>
      </c>
      <c r="D56" s="30" t="s">
        <v>137</v>
      </c>
      <c r="E56" s="30" t="s">
        <v>18</v>
      </c>
      <c r="F56" s="30" t="s">
        <v>41</v>
      </c>
      <c r="G56" s="31" t="s">
        <v>27</v>
      </c>
      <c r="H56" s="67"/>
      <c r="I56" s="67">
        <v>225490</v>
      </c>
      <c r="J56" s="69">
        <f t="shared" si="6"/>
        <v>225490</v>
      </c>
    </row>
    <row r="57" spans="1:10" ht="12.75">
      <c r="A57" s="32"/>
      <c r="B57" s="76"/>
      <c r="C57" s="62"/>
      <c r="D57" s="30"/>
      <c r="E57" s="30"/>
      <c r="F57" s="30"/>
      <c r="G57" s="31"/>
      <c r="H57" s="67"/>
      <c r="I57" s="67"/>
      <c r="J57" s="69"/>
    </row>
    <row r="58" spans="1:10" ht="12.75">
      <c r="A58" s="82" t="s">
        <v>129</v>
      </c>
      <c r="B58" s="72" t="s">
        <v>71</v>
      </c>
      <c r="C58" s="63" t="s">
        <v>72</v>
      </c>
      <c r="D58" s="77"/>
      <c r="E58" s="77"/>
      <c r="F58" s="77"/>
      <c r="G58" s="78"/>
      <c r="H58" s="68">
        <f aca="true" t="shared" si="7" ref="H58:I61">+H59</f>
        <v>100000</v>
      </c>
      <c r="I58" s="68">
        <f t="shared" si="7"/>
        <v>0</v>
      </c>
      <c r="J58" s="66">
        <f>SUM(H58:I58)</f>
        <v>100000</v>
      </c>
    </row>
    <row r="59" spans="1:10" ht="25.5">
      <c r="A59" s="32"/>
      <c r="B59" s="73" t="s">
        <v>92</v>
      </c>
      <c r="C59" s="62" t="s">
        <v>72</v>
      </c>
      <c r="D59" s="30" t="s">
        <v>137</v>
      </c>
      <c r="E59" s="30"/>
      <c r="F59" s="30"/>
      <c r="G59" s="31"/>
      <c r="H59" s="67">
        <f t="shared" si="7"/>
        <v>100000</v>
      </c>
      <c r="I59" s="67">
        <f t="shared" si="7"/>
        <v>0</v>
      </c>
      <c r="J59" s="69">
        <f t="shared" si="6"/>
        <v>100000</v>
      </c>
    </row>
    <row r="60" spans="1:10" ht="12.75">
      <c r="A60" s="32"/>
      <c r="B60" s="73" t="s">
        <v>28</v>
      </c>
      <c r="C60" s="62" t="s">
        <v>72</v>
      </c>
      <c r="D60" s="30" t="s">
        <v>137</v>
      </c>
      <c r="E60" s="30" t="s">
        <v>29</v>
      </c>
      <c r="F60" s="30"/>
      <c r="G60" s="31"/>
      <c r="H60" s="67">
        <f t="shared" si="7"/>
        <v>100000</v>
      </c>
      <c r="I60" s="67">
        <f t="shared" si="7"/>
        <v>0</v>
      </c>
      <c r="J60" s="69">
        <f t="shared" si="6"/>
        <v>100000</v>
      </c>
    </row>
    <row r="61" spans="1:10" ht="12.75">
      <c r="A61" s="32"/>
      <c r="B61" s="76" t="s">
        <v>61</v>
      </c>
      <c r="C61" s="62" t="s">
        <v>72</v>
      </c>
      <c r="D61" s="30" t="s">
        <v>137</v>
      </c>
      <c r="E61" s="30" t="s">
        <v>29</v>
      </c>
      <c r="F61" s="30" t="s">
        <v>41</v>
      </c>
      <c r="G61" s="31"/>
      <c r="H61" s="67">
        <f t="shared" si="7"/>
        <v>100000</v>
      </c>
      <c r="I61" s="67">
        <f t="shared" si="7"/>
        <v>0</v>
      </c>
      <c r="J61" s="69">
        <f t="shared" si="6"/>
        <v>100000</v>
      </c>
    </row>
    <row r="62" spans="1:10" ht="12.75">
      <c r="A62" s="32"/>
      <c r="B62" s="73" t="s">
        <v>26</v>
      </c>
      <c r="C62" s="62" t="s">
        <v>72</v>
      </c>
      <c r="D62" s="30" t="s">
        <v>137</v>
      </c>
      <c r="E62" s="30" t="s">
        <v>29</v>
      </c>
      <c r="F62" s="30" t="s">
        <v>41</v>
      </c>
      <c r="G62" s="31" t="s">
        <v>27</v>
      </c>
      <c r="H62" s="67">
        <v>100000</v>
      </c>
      <c r="I62" s="67"/>
      <c r="J62" s="69">
        <f t="shared" si="6"/>
        <v>100000</v>
      </c>
    </row>
    <row r="63" spans="1:10" ht="12.75">
      <c r="A63" s="32"/>
      <c r="B63" s="38"/>
      <c r="C63" s="35"/>
      <c r="D63" s="30"/>
      <c r="E63" s="30"/>
      <c r="F63" s="30"/>
      <c r="G63" s="31"/>
      <c r="H63" s="67"/>
      <c r="I63" s="67"/>
      <c r="J63" s="67"/>
    </row>
    <row r="64" spans="1:10" ht="38.25">
      <c r="A64" s="82" t="s">
        <v>12</v>
      </c>
      <c r="B64" s="37" t="s">
        <v>103</v>
      </c>
      <c r="C64" s="61" t="s">
        <v>73</v>
      </c>
      <c r="D64" s="26"/>
      <c r="E64" s="26"/>
      <c r="F64" s="26"/>
      <c r="G64" s="27"/>
      <c r="H64" s="66">
        <f>H65</f>
        <v>600000</v>
      </c>
      <c r="I64" s="66">
        <f>I65</f>
        <v>0</v>
      </c>
      <c r="J64" s="66">
        <f>SUM(H64:I64)</f>
        <v>600000</v>
      </c>
    </row>
    <row r="65" spans="1:10" ht="25.5">
      <c r="A65" s="32"/>
      <c r="B65" s="28" t="s">
        <v>65</v>
      </c>
      <c r="C65" s="62" t="s">
        <v>73</v>
      </c>
      <c r="D65" s="30" t="s">
        <v>32</v>
      </c>
      <c r="E65" s="30"/>
      <c r="F65" s="30"/>
      <c r="G65" s="31"/>
      <c r="H65" s="67">
        <f>H66</f>
        <v>600000</v>
      </c>
      <c r="I65" s="67">
        <f>I66</f>
        <v>0</v>
      </c>
      <c r="J65" s="69">
        <f aca="true" t="shared" si="8" ref="J65:J70">SUM(H65:I65)</f>
        <v>600000</v>
      </c>
    </row>
    <row r="66" spans="1:10" ht="12.75">
      <c r="A66" s="32"/>
      <c r="B66" s="39" t="s">
        <v>33</v>
      </c>
      <c r="C66" s="62" t="s">
        <v>73</v>
      </c>
      <c r="D66" s="30" t="s">
        <v>32</v>
      </c>
      <c r="E66" s="30" t="s">
        <v>34</v>
      </c>
      <c r="F66" s="30"/>
      <c r="G66" s="31"/>
      <c r="H66" s="67">
        <f>H67+H69</f>
        <v>600000</v>
      </c>
      <c r="I66" s="67">
        <f>I67+I69</f>
        <v>0</v>
      </c>
      <c r="J66" s="69">
        <f t="shared" si="8"/>
        <v>600000</v>
      </c>
    </row>
    <row r="67" spans="1:10" ht="12.75">
      <c r="A67" s="32"/>
      <c r="B67" s="39" t="s">
        <v>36</v>
      </c>
      <c r="C67" s="62" t="s">
        <v>73</v>
      </c>
      <c r="D67" s="30" t="s">
        <v>32</v>
      </c>
      <c r="E67" s="30" t="s">
        <v>34</v>
      </c>
      <c r="F67" s="30" t="s">
        <v>34</v>
      </c>
      <c r="G67" s="31"/>
      <c r="H67" s="67">
        <f>+H68</f>
        <v>307500</v>
      </c>
      <c r="I67" s="67">
        <f>+I68</f>
        <v>0</v>
      </c>
      <c r="J67" s="69">
        <f t="shared" si="8"/>
        <v>307500</v>
      </c>
    </row>
    <row r="68" spans="1:10" ht="12.75">
      <c r="A68" s="32"/>
      <c r="B68" s="85" t="s">
        <v>97</v>
      </c>
      <c r="C68" s="62" t="s">
        <v>73</v>
      </c>
      <c r="D68" s="30" t="s">
        <v>32</v>
      </c>
      <c r="E68" s="30" t="s">
        <v>34</v>
      </c>
      <c r="F68" s="30" t="s">
        <v>34</v>
      </c>
      <c r="G68" s="31" t="s">
        <v>96</v>
      </c>
      <c r="H68" s="67">
        <v>307500</v>
      </c>
      <c r="I68" s="67"/>
      <c r="J68" s="69">
        <f t="shared" si="8"/>
        <v>307500</v>
      </c>
    </row>
    <row r="69" spans="1:10" ht="12.75">
      <c r="A69" s="32"/>
      <c r="B69" s="40" t="s">
        <v>87</v>
      </c>
      <c r="C69" s="62" t="s">
        <v>73</v>
      </c>
      <c r="D69" s="30" t="s">
        <v>32</v>
      </c>
      <c r="E69" s="30" t="s">
        <v>34</v>
      </c>
      <c r="F69" s="30" t="s">
        <v>86</v>
      </c>
      <c r="G69" s="31"/>
      <c r="H69" s="67">
        <f>+H70</f>
        <v>292500</v>
      </c>
      <c r="I69" s="67">
        <f>+I70</f>
        <v>0</v>
      </c>
      <c r="J69" s="69">
        <f t="shared" si="8"/>
        <v>292500</v>
      </c>
    </row>
    <row r="70" spans="1:10" ht="12.75">
      <c r="A70" s="32"/>
      <c r="B70" s="85" t="s">
        <v>97</v>
      </c>
      <c r="C70" s="62" t="s">
        <v>73</v>
      </c>
      <c r="D70" s="30" t="s">
        <v>32</v>
      </c>
      <c r="E70" s="30" t="s">
        <v>34</v>
      </c>
      <c r="F70" s="30" t="s">
        <v>86</v>
      </c>
      <c r="G70" s="31" t="s">
        <v>96</v>
      </c>
      <c r="H70" s="67">
        <v>292500</v>
      </c>
      <c r="I70" s="67"/>
      <c r="J70" s="69">
        <f t="shared" si="8"/>
        <v>292500</v>
      </c>
    </row>
    <row r="71" spans="1:10" ht="12.75">
      <c r="A71" s="32"/>
      <c r="B71" s="34"/>
      <c r="C71" s="35"/>
      <c r="D71" s="30"/>
      <c r="E71" s="30"/>
      <c r="F71" s="30"/>
      <c r="G71" s="31"/>
      <c r="H71" s="67"/>
      <c r="I71" s="67"/>
      <c r="J71" s="67"/>
    </row>
    <row r="72" spans="1:10" ht="38.25">
      <c r="A72" s="82" t="s">
        <v>13</v>
      </c>
      <c r="B72" s="37" t="s">
        <v>104</v>
      </c>
      <c r="C72" s="79" t="s">
        <v>74</v>
      </c>
      <c r="D72" s="30"/>
      <c r="E72" s="30"/>
      <c r="F72" s="30"/>
      <c r="G72" s="31"/>
      <c r="H72" s="68">
        <f aca="true" t="shared" si="9" ref="H72:I75">H73</f>
        <v>100000</v>
      </c>
      <c r="I72" s="68">
        <f t="shared" si="9"/>
        <v>0</v>
      </c>
      <c r="J72" s="66">
        <f aca="true" t="shared" si="10" ref="J72:J84">SUM(H72:I72)</f>
        <v>100000</v>
      </c>
    </row>
    <row r="73" spans="1:10" ht="25.5">
      <c r="A73" s="32"/>
      <c r="B73" s="34" t="s">
        <v>75</v>
      </c>
      <c r="C73" s="62" t="s">
        <v>74</v>
      </c>
      <c r="D73" s="30" t="s">
        <v>35</v>
      </c>
      <c r="E73" s="30"/>
      <c r="F73" s="30"/>
      <c r="G73" s="31"/>
      <c r="H73" s="67">
        <f t="shared" si="9"/>
        <v>100000</v>
      </c>
      <c r="I73" s="67">
        <f t="shared" si="9"/>
        <v>0</v>
      </c>
      <c r="J73" s="69">
        <f t="shared" si="10"/>
        <v>100000</v>
      </c>
    </row>
    <row r="74" spans="1:10" ht="12.75">
      <c r="A74" s="32"/>
      <c r="B74" s="39" t="s">
        <v>33</v>
      </c>
      <c r="C74" s="62" t="s">
        <v>74</v>
      </c>
      <c r="D74" s="30" t="s">
        <v>35</v>
      </c>
      <c r="E74" s="30" t="s">
        <v>34</v>
      </c>
      <c r="F74" s="30"/>
      <c r="G74" s="31"/>
      <c r="H74" s="67">
        <f t="shared" si="9"/>
        <v>100000</v>
      </c>
      <c r="I74" s="67">
        <f t="shared" si="9"/>
        <v>0</v>
      </c>
      <c r="J74" s="69">
        <f t="shared" si="10"/>
        <v>100000</v>
      </c>
    </row>
    <row r="75" spans="1:10" ht="12.75">
      <c r="A75" s="32"/>
      <c r="B75" s="41" t="s">
        <v>36</v>
      </c>
      <c r="C75" s="62" t="s">
        <v>74</v>
      </c>
      <c r="D75" s="30" t="s">
        <v>35</v>
      </c>
      <c r="E75" s="30" t="s">
        <v>34</v>
      </c>
      <c r="F75" s="30" t="s">
        <v>34</v>
      </c>
      <c r="G75" s="31"/>
      <c r="H75" s="67">
        <f t="shared" si="9"/>
        <v>100000</v>
      </c>
      <c r="I75" s="67">
        <f t="shared" si="9"/>
        <v>0</v>
      </c>
      <c r="J75" s="69">
        <f t="shared" si="10"/>
        <v>100000</v>
      </c>
    </row>
    <row r="76" spans="1:10" ht="12.75">
      <c r="A76" s="32"/>
      <c r="B76" s="34" t="s">
        <v>37</v>
      </c>
      <c r="C76" s="62" t="s">
        <v>74</v>
      </c>
      <c r="D76" s="30" t="s">
        <v>38</v>
      </c>
      <c r="E76" s="30" t="s">
        <v>34</v>
      </c>
      <c r="F76" s="30" t="s">
        <v>34</v>
      </c>
      <c r="G76" s="31" t="s">
        <v>39</v>
      </c>
      <c r="H76" s="67">
        <v>100000</v>
      </c>
      <c r="I76" s="67"/>
      <c r="J76" s="69">
        <f t="shared" si="10"/>
        <v>100000</v>
      </c>
    </row>
    <row r="77" spans="1:10" ht="12.75">
      <c r="A77" s="32"/>
      <c r="B77" s="34"/>
      <c r="C77" s="35"/>
      <c r="D77" s="30"/>
      <c r="E77" s="30"/>
      <c r="F77" s="30"/>
      <c r="G77" s="31"/>
      <c r="H77" s="67"/>
      <c r="I77" s="67"/>
      <c r="J77" s="67"/>
    </row>
    <row r="78" spans="1:10" ht="38.25">
      <c r="A78" s="82" t="s">
        <v>44</v>
      </c>
      <c r="B78" s="37" t="s">
        <v>76</v>
      </c>
      <c r="C78" s="61" t="s">
        <v>77</v>
      </c>
      <c r="D78" s="26"/>
      <c r="E78" s="26"/>
      <c r="F78" s="26"/>
      <c r="G78" s="27"/>
      <c r="H78" s="66">
        <f>+H79</f>
        <v>200000</v>
      </c>
      <c r="I78" s="66">
        <f>+I79</f>
        <v>0</v>
      </c>
      <c r="J78" s="66">
        <f t="shared" si="10"/>
        <v>200000</v>
      </c>
    </row>
    <row r="79" spans="1:10" ht="25.5">
      <c r="A79" s="32"/>
      <c r="B79" s="34" t="s">
        <v>92</v>
      </c>
      <c r="C79" s="80" t="s">
        <v>77</v>
      </c>
      <c r="D79" s="30" t="s">
        <v>137</v>
      </c>
      <c r="E79" s="42"/>
      <c r="F79" s="42"/>
      <c r="G79" s="43"/>
      <c r="H79" s="67">
        <f aca="true" t="shared" si="11" ref="H79:I81">H80</f>
        <v>200000</v>
      </c>
      <c r="I79" s="67">
        <f t="shared" si="11"/>
        <v>0</v>
      </c>
      <c r="J79" s="69">
        <f t="shared" si="10"/>
        <v>200000</v>
      </c>
    </row>
    <row r="80" spans="1:10" ht="12.75">
      <c r="A80" s="32"/>
      <c r="B80" s="34" t="s">
        <v>40</v>
      </c>
      <c r="C80" s="80" t="s">
        <v>77</v>
      </c>
      <c r="D80" s="30" t="s">
        <v>137</v>
      </c>
      <c r="E80" s="30" t="s">
        <v>20</v>
      </c>
      <c r="F80" s="30"/>
      <c r="G80" s="31"/>
      <c r="H80" s="67">
        <f t="shared" si="11"/>
        <v>200000</v>
      </c>
      <c r="I80" s="67">
        <f t="shared" si="11"/>
        <v>0</v>
      </c>
      <c r="J80" s="69">
        <f t="shared" si="10"/>
        <v>200000</v>
      </c>
    </row>
    <row r="81" spans="1:10" ht="12.75">
      <c r="A81" s="32"/>
      <c r="B81" s="34" t="s">
        <v>55</v>
      </c>
      <c r="C81" s="80" t="s">
        <v>77</v>
      </c>
      <c r="D81" s="30" t="s">
        <v>137</v>
      </c>
      <c r="E81" s="30" t="s">
        <v>20</v>
      </c>
      <c r="F81" s="30" t="s">
        <v>18</v>
      </c>
      <c r="G81" s="31"/>
      <c r="H81" s="67">
        <f t="shared" si="11"/>
        <v>200000</v>
      </c>
      <c r="I81" s="67">
        <f t="shared" si="11"/>
        <v>0</v>
      </c>
      <c r="J81" s="69">
        <f t="shared" si="10"/>
        <v>200000</v>
      </c>
    </row>
    <row r="82" spans="1:10" ht="12.75">
      <c r="A82" s="32"/>
      <c r="B82" s="34" t="s">
        <v>42</v>
      </c>
      <c r="C82" s="80" t="s">
        <v>77</v>
      </c>
      <c r="D82" s="30" t="s">
        <v>137</v>
      </c>
      <c r="E82" s="30" t="s">
        <v>20</v>
      </c>
      <c r="F82" s="30" t="s">
        <v>18</v>
      </c>
      <c r="G82" s="43" t="s">
        <v>43</v>
      </c>
      <c r="H82" s="67">
        <v>200000</v>
      </c>
      <c r="I82" s="67"/>
      <c r="J82" s="69">
        <f t="shared" si="10"/>
        <v>200000</v>
      </c>
    </row>
    <row r="83" spans="1:10" ht="12.75">
      <c r="A83" s="32"/>
      <c r="B83" s="34"/>
      <c r="C83" s="62"/>
      <c r="D83" s="30"/>
      <c r="E83" s="30"/>
      <c r="F83" s="30"/>
      <c r="G83" s="43"/>
      <c r="H83" s="67"/>
      <c r="I83" s="67"/>
      <c r="J83" s="67"/>
    </row>
    <row r="84" spans="1:10" ht="25.5">
      <c r="A84" s="82" t="s">
        <v>49</v>
      </c>
      <c r="B84" s="86" t="s">
        <v>105</v>
      </c>
      <c r="C84" s="61" t="s">
        <v>106</v>
      </c>
      <c r="D84" s="26"/>
      <c r="E84" s="26"/>
      <c r="F84" s="26"/>
      <c r="G84" s="27"/>
      <c r="H84" s="66">
        <f aca="true" t="shared" si="12" ref="H84:I87">+H85</f>
        <v>100000</v>
      </c>
      <c r="I84" s="66">
        <f t="shared" si="12"/>
        <v>0</v>
      </c>
      <c r="J84" s="66">
        <f t="shared" si="10"/>
        <v>100000</v>
      </c>
    </row>
    <row r="85" spans="1:10" ht="25.5">
      <c r="A85" s="32"/>
      <c r="B85" s="34" t="s">
        <v>75</v>
      </c>
      <c r="C85" s="80" t="s">
        <v>106</v>
      </c>
      <c r="D85" s="30" t="s">
        <v>35</v>
      </c>
      <c r="E85" s="42"/>
      <c r="F85" s="42"/>
      <c r="G85" s="43"/>
      <c r="H85" s="67">
        <f t="shared" si="12"/>
        <v>100000</v>
      </c>
      <c r="I85" s="67">
        <f t="shared" si="12"/>
        <v>0</v>
      </c>
      <c r="J85" s="69">
        <f>SUM(H85:I85)</f>
        <v>100000</v>
      </c>
    </row>
    <row r="86" spans="1:10" ht="12.75">
      <c r="A86" s="32"/>
      <c r="B86" s="34" t="s">
        <v>107</v>
      </c>
      <c r="C86" s="80" t="s">
        <v>106</v>
      </c>
      <c r="D86" s="30" t="s">
        <v>35</v>
      </c>
      <c r="E86" s="30" t="s">
        <v>94</v>
      </c>
      <c r="F86" s="30"/>
      <c r="G86" s="31"/>
      <c r="H86" s="67">
        <f t="shared" si="12"/>
        <v>100000</v>
      </c>
      <c r="I86" s="67">
        <f t="shared" si="12"/>
        <v>0</v>
      </c>
      <c r="J86" s="69">
        <f>SUM(H86:I86)</f>
        <v>100000</v>
      </c>
    </row>
    <row r="87" spans="1:10" ht="12.75">
      <c r="A87" s="32"/>
      <c r="B87" s="34" t="s">
        <v>108</v>
      </c>
      <c r="C87" s="80" t="s">
        <v>106</v>
      </c>
      <c r="D87" s="30" t="s">
        <v>35</v>
      </c>
      <c r="E87" s="30" t="s">
        <v>94</v>
      </c>
      <c r="F87" s="30" t="s">
        <v>30</v>
      </c>
      <c r="G87" s="31"/>
      <c r="H87" s="67">
        <f t="shared" si="12"/>
        <v>100000</v>
      </c>
      <c r="I87" s="67">
        <f t="shared" si="12"/>
        <v>0</v>
      </c>
      <c r="J87" s="69">
        <f>SUM(H87:I87)</f>
        <v>100000</v>
      </c>
    </row>
    <row r="88" spans="1:10" ht="12.75">
      <c r="A88" s="32"/>
      <c r="B88" s="34" t="s">
        <v>42</v>
      </c>
      <c r="C88" s="80" t="s">
        <v>106</v>
      </c>
      <c r="D88" s="30" t="s">
        <v>35</v>
      </c>
      <c r="E88" s="30" t="s">
        <v>94</v>
      </c>
      <c r="F88" s="30" t="s">
        <v>30</v>
      </c>
      <c r="G88" s="43" t="s">
        <v>43</v>
      </c>
      <c r="H88" s="67">
        <v>100000</v>
      </c>
      <c r="I88" s="67"/>
      <c r="J88" s="69">
        <f>SUM(H88:I88)</f>
        <v>100000</v>
      </c>
    </row>
    <row r="89" spans="1:10" ht="12.75">
      <c r="A89" s="32"/>
      <c r="B89" s="34"/>
      <c r="C89" s="35"/>
      <c r="D89" s="42"/>
      <c r="E89" s="30"/>
      <c r="F89" s="30"/>
      <c r="G89" s="43"/>
      <c r="H89" s="67"/>
      <c r="I89" s="67"/>
      <c r="J89" s="67"/>
    </row>
    <row r="90" spans="1:10" ht="38.25">
      <c r="A90" s="82" t="s">
        <v>18</v>
      </c>
      <c r="B90" s="37" t="s">
        <v>109</v>
      </c>
      <c r="C90" s="61" t="s">
        <v>78</v>
      </c>
      <c r="D90" s="26"/>
      <c r="E90" s="26"/>
      <c r="F90" s="26"/>
      <c r="G90" s="27"/>
      <c r="H90" s="66">
        <f aca="true" t="shared" si="13" ref="H90:I93">H91</f>
        <v>164400</v>
      </c>
      <c r="I90" s="66">
        <f t="shared" si="13"/>
        <v>273888</v>
      </c>
      <c r="J90" s="66">
        <f>SUM(H90:I90)</f>
        <v>438288</v>
      </c>
    </row>
    <row r="91" spans="1:10" ht="25.5">
      <c r="A91" s="32"/>
      <c r="B91" s="34" t="s">
        <v>75</v>
      </c>
      <c r="C91" s="62" t="s">
        <v>78</v>
      </c>
      <c r="D91" s="30" t="s">
        <v>35</v>
      </c>
      <c r="E91" s="30"/>
      <c r="F91" s="30"/>
      <c r="G91" s="31"/>
      <c r="H91" s="67">
        <f t="shared" si="13"/>
        <v>164400</v>
      </c>
      <c r="I91" s="67">
        <f t="shared" si="13"/>
        <v>273888</v>
      </c>
      <c r="J91" s="69">
        <f>SUM(H91:I91)</f>
        <v>438288</v>
      </c>
    </row>
    <row r="92" spans="1:10" ht="12.75">
      <c r="A92" s="32"/>
      <c r="B92" s="34" t="s">
        <v>45</v>
      </c>
      <c r="C92" s="62" t="s">
        <v>78</v>
      </c>
      <c r="D92" s="30" t="s">
        <v>35</v>
      </c>
      <c r="E92" s="30" t="s">
        <v>18</v>
      </c>
      <c r="F92" s="30"/>
      <c r="G92" s="31"/>
      <c r="H92" s="67">
        <f t="shared" si="13"/>
        <v>164400</v>
      </c>
      <c r="I92" s="67">
        <f t="shared" si="13"/>
        <v>273888</v>
      </c>
      <c r="J92" s="69">
        <f>SUM(H92:I92)</f>
        <v>438288</v>
      </c>
    </row>
    <row r="93" spans="1:10" ht="12.75">
      <c r="A93" s="32"/>
      <c r="B93" s="34" t="s">
        <v>19</v>
      </c>
      <c r="C93" s="62" t="s">
        <v>78</v>
      </c>
      <c r="D93" s="30" t="s">
        <v>35</v>
      </c>
      <c r="E93" s="30" t="s">
        <v>18</v>
      </c>
      <c r="F93" s="30" t="s">
        <v>20</v>
      </c>
      <c r="G93" s="31"/>
      <c r="H93" s="67">
        <f t="shared" si="13"/>
        <v>164400</v>
      </c>
      <c r="I93" s="67">
        <f t="shared" si="13"/>
        <v>273888</v>
      </c>
      <c r="J93" s="69">
        <f>SUM(H93:I93)</f>
        <v>438288</v>
      </c>
    </row>
    <row r="94" spans="1:10" ht="12.75">
      <c r="A94" s="32"/>
      <c r="B94" s="34" t="s">
        <v>46</v>
      </c>
      <c r="C94" s="62" t="s">
        <v>78</v>
      </c>
      <c r="D94" s="30" t="s">
        <v>35</v>
      </c>
      <c r="E94" s="30" t="s">
        <v>18</v>
      </c>
      <c r="F94" s="30" t="s">
        <v>47</v>
      </c>
      <c r="G94" s="31" t="s">
        <v>48</v>
      </c>
      <c r="H94" s="67">
        <v>164400</v>
      </c>
      <c r="I94" s="67">
        <v>273888</v>
      </c>
      <c r="J94" s="69">
        <f>SUM(H94:I94)</f>
        <v>438288</v>
      </c>
    </row>
    <row r="95" spans="1:10" ht="12.75">
      <c r="A95" s="32"/>
      <c r="B95" s="34"/>
      <c r="C95" s="35"/>
      <c r="D95" s="30"/>
      <c r="E95" s="30"/>
      <c r="F95" s="30"/>
      <c r="G95" s="31"/>
      <c r="H95" s="67"/>
      <c r="I95" s="67"/>
      <c r="J95" s="67"/>
    </row>
    <row r="96" spans="1:10" ht="38.25">
      <c r="A96" s="82" t="s">
        <v>51</v>
      </c>
      <c r="B96" s="86" t="s">
        <v>111</v>
      </c>
      <c r="C96" s="61" t="s">
        <v>110</v>
      </c>
      <c r="D96" s="26"/>
      <c r="E96" s="26"/>
      <c r="F96" s="26"/>
      <c r="G96" s="27"/>
      <c r="H96" s="66">
        <f aca="true" t="shared" si="14" ref="H96:I98">+H97</f>
        <v>100000</v>
      </c>
      <c r="I96" s="66">
        <f t="shared" si="14"/>
        <v>0</v>
      </c>
      <c r="J96" s="66">
        <f aca="true" t="shared" si="15" ref="J96:J103">SUM(H96:I96)</f>
        <v>100000</v>
      </c>
    </row>
    <row r="97" spans="1:10" ht="25.5">
      <c r="A97" s="32"/>
      <c r="B97" s="34" t="s">
        <v>92</v>
      </c>
      <c r="C97" s="62" t="s">
        <v>110</v>
      </c>
      <c r="D97" s="30" t="s">
        <v>137</v>
      </c>
      <c r="E97" s="30"/>
      <c r="F97" s="30"/>
      <c r="G97" s="31"/>
      <c r="H97" s="67">
        <f t="shared" si="14"/>
        <v>100000</v>
      </c>
      <c r="I97" s="67">
        <f t="shared" si="14"/>
        <v>0</v>
      </c>
      <c r="J97" s="69">
        <f t="shared" si="15"/>
        <v>100000</v>
      </c>
    </row>
    <row r="98" spans="1:10" ht="12.75">
      <c r="A98" s="32"/>
      <c r="B98" s="34" t="s">
        <v>113</v>
      </c>
      <c r="C98" s="62" t="s">
        <v>110</v>
      </c>
      <c r="D98" s="30" t="s">
        <v>137</v>
      </c>
      <c r="E98" s="30" t="s">
        <v>86</v>
      </c>
      <c r="F98" s="30"/>
      <c r="G98" s="31"/>
      <c r="H98" s="67">
        <f t="shared" si="14"/>
        <v>100000</v>
      </c>
      <c r="I98" s="67">
        <f t="shared" si="14"/>
        <v>0</v>
      </c>
      <c r="J98" s="69">
        <f t="shared" si="15"/>
        <v>100000</v>
      </c>
    </row>
    <row r="99" spans="1:10" ht="12.75">
      <c r="A99" s="32"/>
      <c r="B99" s="34" t="s">
        <v>112</v>
      </c>
      <c r="C99" s="62" t="s">
        <v>110</v>
      </c>
      <c r="D99" s="30" t="s">
        <v>137</v>
      </c>
      <c r="E99" s="30" t="s">
        <v>86</v>
      </c>
      <c r="F99" s="30" t="s">
        <v>86</v>
      </c>
      <c r="G99" s="31"/>
      <c r="H99" s="67">
        <f>+H100</f>
        <v>100000</v>
      </c>
      <c r="I99" s="67">
        <f>SUM(I100:I101)</f>
        <v>0</v>
      </c>
      <c r="J99" s="69">
        <f t="shared" si="15"/>
        <v>100000</v>
      </c>
    </row>
    <row r="100" spans="1:10" ht="12.75">
      <c r="A100" s="32"/>
      <c r="B100" s="41" t="s">
        <v>97</v>
      </c>
      <c r="C100" s="62" t="s">
        <v>110</v>
      </c>
      <c r="D100" s="30" t="s">
        <v>137</v>
      </c>
      <c r="E100" s="30" t="s">
        <v>86</v>
      </c>
      <c r="F100" s="30" t="s">
        <v>86</v>
      </c>
      <c r="G100" s="31" t="s">
        <v>96</v>
      </c>
      <c r="H100" s="67">
        <v>100000</v>
      </c>
      <c r="I100" s="67">
        <v>-100000</v>
      </c>
      <c r="J100" s="69">
        <f t="shared" si="15"/>
        <v>0</v>
      </c>
    </row>
    <row r="101" spans="1:10" ht="12.75">
      <c r="A101" s="32"/>
      <c r="B101" s="34" t="s">
        <v>42</v>
      </c>
      <c r="C101" s="62" t="s">
        <v>110</v>
      </c>
      <c r="D101" s="30" t="s">
        <v>137</v>
      </c>
      <c r="E101" s="30" t="s">
        <v>86</v>
      </c>
      <c r="F101" s="30" t="s">
        <v>86</v>
      </c>
      <c r="G101" s="31" t="s">
        <v>43</v>
      </c>
      <c r="H101" s="67"/>
      <c r="I101" s="67">
        <v>100000</v>
      </c>
      <c r="J101" s="69">
        <f t="shared" si="15"/>
        <v>100000</v>
      </c>
    </row>
    <row r="102" spans="1:10" ht="12.75">
      <c r="A102" s="32"/>
      <c r="B102" s="87"/>
      <c r="C102" s="62"/>
      <c r="D102" s="30"/>
      <c r="E102" s="30"/>
      <c r="F102" s="30"/>
      <c r="G102" s="31"/>
      <c r="H102" s="67"/>
      <c r="I102" s="67"/>
      <c r="J102" s="67"/>
    </row>
    <row r="103" spans="1:10" ht="38.25">
      <c r="A103" s="82" t="s">
        <v>25</v>
      </c>
      <c r="B103" s="86" t="s">
        <v>115</v>
      </c>
      <c r="C103" s="61" t="s">
        <v>114</v>
      </c>
      <c r="D103" s="26"/>
      <c r="E103" s="26"/>
      <c r="F103" s="26"/>
      <c r="G103" s="27"/>
      <c r="H103" s="66">
        <f aca="true" t="shared" si="16" ref="H103:I106">+H104</f>
        <v>100000</v>
      </c>
      <c r="I103" s="66">
        <f t="shared" si="16"/>
        <v>0</v>
      </c>
      <c r="J103" s="66">
        <f t="shared" si="15"/>
        <v>100000</v>
      </c>
    </row>
    <row r="104" spans="1:10" ht="25.5">
      <c r="A104" s="32"/>
      <c r="B104" s="34" t="s">
        <v>92</v>
      </c>
      <c r="C104" s="62" t="s">
        <v>114</v>
      </c>
      <c r="D104" s="30" t="s">
        <v>137</v>
      </c>
      <c r="E104" s="30"/>
      <c r="F104" s="30"/>
      <c r="G104" s="31"/>
      <c r="H104" s="67">
        <f t="shared" si="16"/>
        <v>100000</v>
      </c>
      <c r="I104" s="67">
        <f t="shared" si="16"/>
        <v>0</v>
      </c>
      <c r="J104" s="69">
        <f>SUM(H104:I104)</f>
        <v>100000</v>
      </c>
    </row>
    <row r="105" spans="1:10" ht="12.75">
      <c r="A105" s="32"/>
      <c r="B105" s="34" t="s">
        <v>28</v>
      </c>
      <c r="C105" s="62" t="s">
        <v>114</v>
      </c>
      <c r="D105" s="30" t="s">
        <v>137</v>
      </c>
      <c r="E105" s="30" t="s">
        <v>29</v>
      </c>
      <c r="F105" s="30"/>
      <c r="G105" s="31"/>
      <c r="H105" s="67">
        <f t="shared" si="16"/>
        <v>100000</v>
      </c>
      <c r="I105" s="67">
        <f t="shared" si="16"/>
        <v>0</v>
      </c>
      <c r="J105" s="69">
        <f>SUM(H105:I105)</f>
        <v>100000</v>
      </c>
    </row>
    <row r="106" spans="1:10" ht="12.75">
      <c r="A106" s="32"/>
      <c r="B106" s="34" t="s">
        <v>116</v>
      </c>
      <c r="C106" s="62" t="s">
        <v>114</v>
      </c>
      <c r="D106" s="30" t="s">
        <v>137</v>
      </c>
      <c r="E106" s="30" t="s">
        <v>29</v>
      </c>
      <c r="F106" s="30" t="s">
        <v>30</v>
      </c>
      <c r="G106" s="31"/>
      <c r="H106" s="67">
        <f t="shared" si="16"/>
        <v>100000</v>
      </c>
      <c r="I106" s="67">
        <f t="shared" si="16"/>
        <v>0</v>
      </c>
      <c r="J106" s="69">
        <f>SUM(H106:I106)</f>
        <v>100000</v>
      </c>
    </row>
    <row r="107" spans="1:10" ht="12.75">
      <c r="A107" s="32"/>
      <c r="B107" s="34" t="s">
        <v>42</v>
      </c>
      <c r="C107" s="62" t="s">
        <v>114</v>
      </c>
      <c r="D107" s="30" t="s">
        <v>137</v>
      </c>
      <c r="E107" s="30" t="s">
        <v>29</v>
      </c>
      <c r="F107" s="30" t="s">
        <v>30</v>
      </c>
      <c r="G107" s="31" t="s">
        <v>43</v>
      </c>
      <c r="H107" s="67">
        <v>100000</v>
      </c>
      <c r="I107" s="67"/>
      <c r="J107" s="69">
        <f>SUM(H107:I107)</f>
        <v>100000</v>
      </c>
    </row>
    <row r="108" spans="1:10" ht="12.75">
      <c r="A108" s="32"/>
      <c r="B108" s="38"/>
      <c r="C108" s="35"/>
      <c r="D108" s="30"/>
      <c r="E108" s="30"/>
      <c r="F108" s="30"/>
      <c r="G108" s="31"/>
      <c r="H108" s="67"/>
      <c r="I108" s="67"/>
      <c r="J108" s="67"/>
    </row>
    <row r="109" spans="1:10" ht="51">
      <c r="A109" s="82" t="s">
        <v>56</v>
      </c>
      <c r="B109" s="37" t="s">
        <v>79</v>
      </c>
      <c r="C109" s="61" t="s">
        <v>80</v>
      </c>
      <c r="D109" s="26"/>
      <c r="E109" s="26"/>
      <c r="F109" s="26"/>
      <c r="G109" s="27"/>
      <c r="H109" s="66">
        <f aca="true" t="shared" si="17" ref="H109:I112">H110</f>
        <v>30000</v>
      </c>
      <c r="I109" s="66">
        <f t="shared" si="17"/>
        <v>0</v>
      </c>
      <c r="J109" s="66">
        <f>SUM(H109:I109)</f>
        <v>30000</v>
      </c>
    </row>
    <row r="110" spans="1:10" ht="25.5">
      <c r="A110" s="32"/>
      <c r="B110" s="34" t="s">
        <v>92</v>
      </c>
      <c r="C110" s="62" t="s">
        <v>80</v>
      </c>
      <c r="D110" s="30" t="s">
        <v>137</v>
      </c>
      <c r="E110" s="30"/>
      <c r="F110" s="30"/>
      <c r="G110" s="31"/>
      <c r="H110" s="67">
        <f t="shared" si="17"/>
        <v>30000</v>
      </c>
      <c r="I110" s="67">
        <f t="shared" si="17"/>
        <v>0</v>
      </c>
      <c r="J110" s="69">
        <f>SUM(H110:I110)</f>
        <v>30000</v>
      </c>
    </row>
    <row r="111" spans="1:10" ht="12.75">
      <c r="A111" s="32"/>
      <c r="B111" s="34" t="s">
        <v>45</v>
      </c>
      <c r="C111" s="62" t="s">
        <v>80</v>
      </c>
      <c r="D111" s="30" t="s">
        <v>137</v>
      </c>
      <c r="E111" s="30" t="s">
        <v>18</v>
      </c>
      <c r="F111" s="30"/>
      <c r="G111" s="31"/>
      <c r="H111" s="67">
        <f t="shared" si="17"/>
        <v>30000</v>
      </c>
      <c r="I111" s="67">
        <f t="shared" si="17"/>
        <v>0</v>
      </c>
      <c r="J111" s="69">
        <f>SUM(H111:I111)</f>
        <v>30000</v>
      </c>
    </row>
    <row r="112" spans="1:10" ht="12.75">
      <c r="A112" s="32"/>
      <c r="B112" s="34" t="s">
        <v>52</v>
      </c>
      <c r="C112" s="62" t="s">
        <v>80</v>
      </c>
      <c r="D112" s="30" t="s">
        <v>137</v>
      </c>
      <c r="E112" s="30" t="s">
        <v>18</v>
      </c>
      <c r="F112" s="30" t="s">
        <v>24</v>
      </c>
      <c r="G112" s="31"/>
      <c r="H112" s="67">
        <f t="shared" si="17"/>
        <v>30000</v>
      </c>
      <c r="I112" s="67">
        <f t="shared" si="17"/>
        <v>0</v>
      </c>
      <c r="J112" s="69">
        <f>SUM(H112:I112)</f>
        <v>30000</v>
      </c>
    </row>
    <row r="113" spans="1:10" ht="12.75">
      <c r="A113" s="32"/>
      <c r="B113" s="34" t="s">
        <v>42</v>
      </c>
      <c r="C113" s="62" t="s">
        <v>80</v>
      </c>
      <c r="D113" s="30" t="s">
        <v>137</v>
      </c>
      <c r="E113" s="30" t="s">
        <v>18</v>
      </c>
      <c r="F113" s="30" t="s">
        <v>24</v>
      </c>
      <c r="G113" s="31" t="s">
        <v>43</v>
      </c>
      <c r="H113" s="67">
        <v>30000</v>
      </c>
      <c r="I113" s="67"/>
      <c r="J113" s="69">
        <f>SUM(H113:I113)</f>
        <v>30000</v>
      </c>
    </row>
    <row r="114" spans="1:10" ht="12.75">
      <c r="A114" s="32"/>
      <c r="B114" s="44"/>
      <c r="C114" s="35"/>
      <c r="D114" s="30"/>
      <c r="E114" s="30"/>
      <c r="F114" s="30"/>
      <c r="G114" s="31"/>
      <c r="H114" s="67"/>
      <c r="I114" s="67"/>
      <c r="J114" s="67"/>
    </row>
    <row r="115" spans="1:10" ht="38.25">
      <c r="A115" s="82" t="s">
        <v>130</v>
      </c>
      <c r="B115" s="37" t="s">
        <v>57</v>
      </c>
      <c r="C115" s="61" t="s">
        <v>81</v>
      </c>
      <c r="D115" s="26"/>
      <c r="E115" s="26"/>
      <c r="F115" s="26"/>
      <c r="G115" s="27"/>
      <c r="H115" s="66">
        <f aca="true" t="shared" si="18" ref="H115:I118">H116</f>
        <v>20000</v>
      </c>
      <c r="I115" s="66">
        <f t="shared" si="18"/>
        <v>0</v>
      </c>
      <c r="J115" s="66">
        <f aca="true" t="shared" si="19" ref="J115:J121">SUM(H115:I115)</f>
        <v>20000</v>
      </c>
    </row>
    <row r="116" spans="1:10" ht="25.5">
      <c r="A116" s="32"/>
      <c r="B116" s="34" t="s">
        <v>92</v>
      </c>
      <c r="C116" s="62" t="s">
        <v>81</v>
      </c>
      <c r="D116" s="30" t="s">
        <v>137</v>
      </c>
      <c r="E116" s="30"/>
      <c r="F116" s="30"/>
      <c r="G116" s="31"/>
      <c r="H116" s="67">
        <f t="shared" si="18"/>
        <v>20000</v>
      </c>
      <c r="I116" s="67">
        <f t="shared" si="18"/>
        <v>0</v>
      </c>
      <c r="J116" s="69">
        <f t="shared" si="19"/>
        <v>20000</v>
      </c>
    </row>
    <row r="117" spans="1:10" ht="12.75">
      <c r="A117" s="32"/>
      <c r="B117" s="41" t="s">
        <v>93</v>
      </c>
      <c r="C117" s="62" t="s">
        <v>81</v>
      </c>
      <c r="D117" s="30" t="s">
        <v>137</v>
      </c>
      <c r="E117" s="30" t="s">
        <v>24</v>
      </c>
      <c r="F117" s="30"/>
      <c r="G117" s="31"/>
      <c r="H117" s="67">
        <f t="shared" si="18"/>
        <v>20000</v>
      </c>
      <c r="I117" s="67">
        <f t="shared" si="18"/>
        <v>0</v>
      </c>
      <c r="J117" s="69">
        <f t="shared" si="19"/>
        <v>20000</v>
      </c>
    </row>
    <row r="118" spans="1:10" ht="12.75">
      <c r="A118" s="32"/>
      <c r="B118" s="41" t="s">
        <v>102</v>
      </c>
      <c r="C118" s="62" t="s">
        <v>81</v>
      </c>
      <c r="D118" s="30" t="s">
        <v>137</v>
      </c>
      <c r="E118" s="30" t="s">
        <v>24</v>
      </c>
      <c r="F118" s="30" t="s">
        <v>25</v>
      </c>
      <c r="G118" s="31"/>
      <c r="H118" s="67">
        <f t="shared" si="18"/>
        <v>20000</v>
      </c>
      <c r="I118" s="67">
        <f t="shared" si="18"/>
        <v>0</v>
      </c>
      <c r="J118" s="69">
        <f t="shared" si="19"/>
        <v>20000</v>
      </c>
    </row>
    <row r="119" spans="1:10" ht="12.75">
      <c r="A119" s="32"/>
      <c r="B119" s="41" t="s">
        <v>118</v>
      </c>
      <c r="C119" s="62" t="s">
        <v>81</v>
      </c>
      <c r="D119" s="30" t="s">
        <v>137</v>
      </c>
      <c r="E119" s="30" t="s">
        <v>24</v>
      </c>
      <c r="F119" s="30" t="s">
        <v>25</v>
      </c>
      <c r="G119" s="31" t="s">
        <v>117</v>
      </c>
      <c r="H119" s="67">
        <v>20000</v>
      </c>
      <c r="I119" s="67"/>
      <c r="J119" s="69">
        <f t="shared" si="19"/>
        <v>20000</v>
      </c>
    </row>
    <row r="120" spans="1:10" ht="12.75">
      <c r="A120" s="32"/>
      <c r="B120" s="87"/>
      <c r="C120" s="62"/>
      <c r="D120" s="30"/>
      <c r="E120" s="30"/>
      <c r="F120" s="30"/>
      <c r="G120" s="31"/>
      <c r="H120" s="67"/>
      <c r="I120" s="67"/>
      <c r="J120" s="67"/>
    </row>
    <row r="121" spans="1:10" ht="25.5">
      <c r="A121" s="82" t="s">
        <v>131</v>
      </c>
      <c r="B121" s="37" t="s">
        <v>120</v>
      </c>
      <c r="C121" s="61" t="s">
        <v>119</v>
      </c>
      <c r="D121" s="26"/>
      <c r="E121" s="26"/>
      <c r="F121" s="26"/>
      <c r="G121" s="27"/>
      <c r="H121" s="66">
        <f aca="true" t="shared" si="20" ref="H121:I124">+H122</f>
        <v>50000</v>
      </c>
      <c r="I121" s="66">
        <f t="shared" si="20"/>
        <v>0</v>
      </c>
      <c r="J121" s="66">
        <f t="shared" si="19"/>
        <v>50000</v>
      </c>
    </row>
    <row r="122" spans="1:10" ht="25.5">
      <c r="A122" s="32"/>
      <c r="B122" s="34" t="s">
        <v>75</v>
      </c>
      <c r="C122" s="62" t="s">
        <v>119</v>
      </c>
      <c r="D122" s="30" t="s">
        <v>35</v>
      </c>
      <c r="E122" s="30"/>
      <c r="F122" s="30"/>
      <c r="G122" s="31"/>
      <c r="H122" s="67">
        <f t="shared" si="20"/>
        <v>50000</v>
      </c>
      <c r="I122" s="67">
        <f t="shared" si="20"/>
        <v>0</v>
      </c>
      <c r="J122" s="69">
        <f>SUM(H122:I122)</f>
        <v>50000</v>
      </c>
    </row>
    <row r="123" spans="1:10" ht="12.75">
      <c r="A123" s="32"/>
      <c r="B123" s="41" t="s">
        <v>93</v>
      </c>
      <c r="C123" s="62" t="s">
        <v>119</v>
      </c>
      <c r="D123" s="30" t="s">
        <v>35</v>
      </c>
      <c r="E123" s="30" t="s">
        <v>24</v>
      </c>
      <c r="F123" s="30"/>
      <c r="G123" s="31"/>
      <c r="H123" s="67">
        <f t="shared" si="20"/>
        <v>50000</v>
      </c>
      <c r="I123" s="67">
        <f t="shared" si="20"/>
        <v>0</v>
      </c>
      <c r="J123" s="69">
        <f>SUM(H123:I123)</f>
        <v>50000</v>
      </c>
    </row>
    <row r="124" spans="1:10" ht="12.75">
      <c r="A124" s="32"/>
      <c r="B124" s="41" t="s">
        <v>102</v>
      </c>
      <c r="C124" s="62" t="s">
        <v>119</v>
      </c>
      <c r="D124" s="30" t="s">
        <v>35</v>
      </c>
      <c r="E124" s="30" t="s">
        <v>24</v>
      </c>
      <c r="F124" s="30" t="s">
        <v>25</v>
      </c>
      <c r="G124" s="31"/>
      <c r="H124" s="67">
        <f t="shared" si="20"/>
        <v>50000</v>
      </c>
      <c r="I124" s="67">
        <f t="shared" si="20"/>
        <v>0</v>
      </c>
      <c r="J124" s="69">
        <f>SUM(H124:I124)</f>
        <v>50000</v>
      </c>
    </row>
    <row r="125" spans="1:10" ht="12.75">
      <c r="A125" s="32"/>
      <c r="B125" s="34" t="s">
        <v>42</v>
      </c>
      <c r="C125" s="62" t="s">
        <v>119</v>
      </c>
      <c r="D125" s="30" t="s">
        <v>35</v>
      </c>
      <c r="E125" s="30" t="s">
        <v>24</v>
      </c>
      <c r="F125" s="30" t="s">
        <v>25</v>
      </c>
      <c r="G125" s="31" t="s">
        <v>43</v>
      </c>
      <c r="H125" s="67">
        <v>50000</v>
      </c>
      <c r="I125" s="67"/>
      <c r="J125" s="69">
        <f>SUM(H125:I125)</f>
        <v>50000</v>
      </c>
    </row>
    <row r="126" spans="1:10" ht="12.75">
      <c r="A126" s="32"/>
      <c r="B126" s="58"/>
      <c r="C126" s="35"/>
      <c r="D126" s="30"/>
      <c r="E126" s="30"/>
      <c r="F126" s="30"/>
      <c r="G126" s="31"/>
      <c r="H126" s="67"/>
      <c r="I126" s="67"/>
      <c r="J126" s="67"/>
    </row>
    <row r="127" spans="1:10" ht="25.5">
      <c r="A127" s="82" t="s">
        <v>132</v>
      </c>
      <c r="B127" s="45" t="s">
        <v>121</v>
      </c>
      <c r="C127" s="61" t="s">
        <v>82</v>
      </c>
      <c r="D127" s="42"/>
      <c r="E127" s="42"/>
      <c r="F127" s="42"/>
      <c r="G127" s="43"/>
      <c r="H127" s="66">
        <f aca="true" t="shared" si="21" ref="H127:I130">H128</f>
        <v>50000</v>
      </c>
      <c r="I127" s="66">
        <f t="shared" si="21"/>
        <v>0</v>
      </c>
      <c r="J127" s="66">
        <f>SUM(H127:I127)</f>
        <v>50000</v>
      </c>
    </row>
    <row r="128" spans="1:10" ht="25.5">
      <c r="A128" s="32"/>
      <c r="B128" s="34" t="s">
        <v>75</v>
      </c>
      <c r="C128" s="62" t="s">
        <v>82</v>
      </c>
      <c r="D128" s="42" t="s">
        <v>35</v>
      </c>
      <c r="E128" s="42"/>
      <c r="F128" s="42"/>
      <c r="G128" s="43"/>
      <c r="H128" s="69">
        <f t="shared" si="21"/>
        <v>50000</v>
      </c>
      <c r="I128" s="69">
        <f t="shared" si="21"/>
        <v>0</v>
      </c>
      <c r="J128" s="69">
        <f>SUM(H128:I128)</f>
        <v>50000</v>
      </c>
    </row>
    <row r="129" spans="1:10" ht="12.75">
      <c r="A129" s="32"/>
      <c r="B129" s="34" t="s">
        <v>53</v>
      </c>
      <c r="C129" s="62" t="s">
        <v>82</v>
      </c>
      <c r="D129" s="42" t="s">
        <v>35</v>
      </c>
      <c r="E129" s="42" t="s">
        <v>51</v>
      </c>
      <c r="F129" s="42"/>
      <c r="G129" s="43"/>
      <c r="H129" s="69">
        <f t="shared" si="21"/>
        <v>50000</v>
      </c>
      <c r="I129" s="69">
        <f t="shared" si="21"/>
        <v>0</v>
      </c>
      <c r="J129" s="69">
        <f>SUM(H129:I129)</f>
        <v>50000</v>
      </c>
    </row>
    <row r="130" spans="1:10" ht="12.75">
      <c r="A130" s="32"/>
      <c r="B130" s="41" t="s">
        <v>84</v>
      </c>
      <c r="C130" s="62" t="s">
        <v>82</v>
      </c>
      <c r="D130" s="42" t="s">
        <v>35</v>
      </c>
      <c r="E130" s="42" t="s">
        <v>51</v>
      </c>
      <c r="F130" s="42" t="s">
        <v>30</v>
      </c>
      <c r="G130" s="43"/>
      <c r="H130" s="69">
        <f t="shared" si="21"/>
        <v>50000</v>
      </c>
      <c r="I130" s="69">
        <f t="shared" si="21"/>
        <v>0</v>
      </c>
      <c r="J130" s="69">
        <f>SUM(H130:I130)</f>
        <v>50000</v>
      </c>
    </row>
    <row r="131" spans="1:10" ht="12.75">
      <c r="A131" s="32"/>
      <c r="B131" s="34" t="s">
        <v>83</v>
      </c>
      <c r="C131" s="62" t="s">
        <v>82</v>
      </c>
      <c r="D131" s="42" t="s">
        <v>35</v>
      </c>
      <c r="E131" s="42" t="s">
        <v>51</v>
      </c>
      <c r="F131" s="42" t="s">
        <v>30</v>
      </c>
      <c r="G131" s="43" t="s">
        <v>50</v>
      </c>
      <c r="H131" s="69">
        <v>50000</v>
      </c>
      <c r="I131" s="69"/>
      <c r="J131" s="69">
        <f>SUM(H131:I131)</f>
        <v>50000</v>
      </c>
    </row>
    <row r="132" spans="1:10" ht="12.75">
      <c r="A132" s="32"/>
      <c r="B132" s="34"/>
      <c r="C132" s="62"/>
      <c r="D132" s="42"/>
      <c r="E132" s="42"/>
      <c r="F132" s="42"/>
      <c r="G132" s="43"/>
      <c r="H132" s="69"/>
      <c r="I132" s="69"/>
      <c r="J132" s="69"/>
    </row>
    <row r="133" spans="1:10" ht="38.25">
      <c r="A133" s="82" t="s">
        <v>133</v>
      </c>
      <c r="B133" s="88" t="s">
        <v>123</v>
      </c>
      <c r="C133" s="61" t="s">
        <v>122</v>
      </c>
      <c r="D133" s="42"/>
      <c r="E133" s="42"/>
      <c r="F133" s="42"/>
      <c r="G133" s="43"/>
      <c r="H133" s="66">
        <f aca="true" t="shared" si="22" ref="H133:I136">+H134</f>
        <v>20000</v>
      </c>
      <c r="I133" s="66">
        <f t="shared" si="22"/>
        <v>0</v>
      </c>
      <c r="J133" s="66">
        <f>SUM(H133:I133)</f>
        <v>20000</v>
      </c>
    </row>
    <row r="134" spans="1:10" ht="25.5">
      <c r="A134" s="32"/>
      <c r="B134" s="34" t="s">
        <v>92</v>
      </c>
      <c r="C134" s="62" t="s">
        <v>122</v>
      </c>
      <c r="D134" s="30" t="s">
        <v>137</v>
      </c>
      <c r="E134" s="42"/>
      <c r="F134" s="42"/>
      <c r="G134" s="43"/>
      <c r="H134" s="69">
        <f t="shared" si="22"/>
        <v>20000</v>
      </c>
      <c r="I134" s="69">
        <f t="shared" si="22"/>
        <v>0</v>
      </c>
      <c r="J134" s="69">
        <f>SUM(H134:I134)</f>
        <v>20000</v>
      </c>
    </row>
    <row r="135" spans="1:10" ht="12.75">
      <c r="A135" s="32"/>
      <c r="B135" s="34" t="s">
        <v>58</v>
      </c>
      <c r="C135" s="62" t="s">
        <v>122</v>
      </c>
      <c r="D135" s="30" t="s">
        <v>137</v>
      </c>
      <c r="E135" s="42" t="s">
        <v>30</v>
      </c>
      <c r="F135" s="42"/>
      <c r="G135" s="43"/>
      <c r="H135" s="69">
        <f t="shared" si="22"/>
        <v>20000</v>
      </c>
      <c r="I135" s="69">
        <f t="shared" si="22"/>
        <v>0</v>
      </c>
      <c r="J135" s="69">
        <f>SUM(H135:I135)</f>
        <v>20000</v>
      </c>
    </row>
    <row r="136" spans="1:10" ht="12.75">
      <c r="A136" s="32"/>
      <c r="B136" s="41" t="s">
        <v>59</v>
      </c>
      <c r="C136" s="62" t="s">
        <v>122</v>
      </c>
      <c r="D136" s="30" t="s">
        <v>137</v>
      </c>
      <c r="E136" s="42" t="s">
        <v>30</v>
      </c>
      <c r="F136" s="42" t="s">
        <v>56</v>
      </c>
      <c r="G136" s="43"/>
      <c r="H136" s="69">
        <f t="shared" si="22"/>
        <v>20000</v>
      </c>
      <c r="I136" s="69">
        <f t="shared" si="22"/>
        <v>0</v>
      </c>
      <c r="J136" s="69">
        <f>SUM(H136:I136)</f>
        <v>20000</v>
      </c>
    </row>
    <row r="137" spans="1:10" ht="12.75">
      <c r="A137" s="32"/>
      <c r="B137" s="34" t="s">
        <v>42</v>
      </c>
      <c r="C137" s="62" t="s">
        <v>122</v>
      </c>
      <c r="D137" s="30" t="s">
        <v>137</v>
      </c>
      <c r="E137" s="42" t="s">
        <v>30</v>
      </c>
      <c r="F137" s="42" t="s">
        <v>56</v>
      </c>
      <c r="G137" s="43" t="s">
        <v>43</v>
      </c>
      <c r="H137" s="69">
        <v>20000</v>
      </c>
      <c r="I137" s="69"/>
      <c r="J137" s="69">
        <f>SUM(H137:I137)</f>
        <v>20000</v>
      </c>
    </row>
    <row r="138" spans="1:10" ht="12.75">
      <c r="A138" s="32"/>
      <c r="B138" s="34"/>
      <c r="C138" s="62"/>
      <c r="D138" s="42"/>
      <c r="E138" s="42"/>
      <c r="F138" s="42"/>
      <c r="G138" s="43"/>
      <c r="H138" s="69"/>
      <c r="I138" s="69"/>
      <c r="J138" s="69"/>
    </row>
    <row r="139" spans="1:10" ht="38.25" customHeight="1">
      <c r="A139" s="82" t="s">
        <v>134</v>
      </c>
      <c r="B139" s="83" t="s">
        <v>88</v>
      </c>
      <c r="C139" s="61" t="s">
        <v>85</v>
      </c>
      <c r="D139" s="42"/>
      <c r="E139" s="42"/>
      <c r="F139" s="42"/>
      <c r="G139" s="43"/>
      <c r="H139" s="66">
        <f aca="true" t="shared" si="23" ref="H139:I142">+H140</f>
        <v>50000</v>
      </c>
      <c r="I139" s="66">
        <f t="shared" si="23"/>
        <v>0</v>
      </c>
      <c r="J139" s="66">
        <f aca="true" t="shared" si="24" ref="J139:J145">SUM(H139:I139)</f>
        <v>50000</v>
      </c>
    </row>
    <row r="140" spans="1:10" ht="25.5">
      <c r="A140" s="32"/>
      <c r="B140" s="34" t="s">
        <v>92</v>
      </c>
      <c r="C140" s="62" t="s">
        <v>85</v>
      </c>
      <c r="D140" s="30" t="s">
        <v>137</v>
      </c>
      <c r="E140" s="42"/>
      <c r="F140" s="42"/>
      <c r="G140" s="43"/>
      <c r="H140" s="69">
        <f t="shared" si="23"/>
        <v>50000</v>
      </c>
      <c r="I140" s="69">
        <f t="shared" si="23"/>
        <v>0</v>
      </c>
      <c r="J140" s="69">
        <f t="shared" si="24"/>
        <v>50000</v>
      </c>
    </row>
    <row r="141" spans="1:10" ht="12.75">
      <c r="A141" s="32"/>
      <c r="B141" s="34" t="s">
        <v>28</v>
      </c>
      <c r="C141" s="62" t="s">
        <v>85</v>
      </c>
      <c r="D141" s="30" t="s">
        <v>137</v>
      </c>
      <c r="E141" s="42" t="s">
        <v>29</v>
      </c>
      <c r="F141" s="42"/>
      <c r="G141" s="43"/>
      <c r="H141" s="69">
        <f t="shared" si="23"/>
        <v>50000</v>
      </c>
      <c r="I141" s="69">
        <f t="shared" si="23"/>
        <v>0</v>
      </c>
      <c r="J141" s="69">
        <f t="shared" si="24"/>
        <v>50000</v>
      </c>
    </row>
    <row r="142" spans="1:10" ht="12.75">
      <c r="A142" s="32"/>
      <c r="B142" s="34" t="s">
        <v>61</v>
      </c>
      <c r="C142" s="62" t="s">
        <v>85</v>
      </c>
      <c r="D142" s="30" t="s">
        <v>137</v>
      </c>
      <c r="E142" s="42" t="s">
        <v>29</v>
      </c>
      <c r="F142" s="42" t="s">
        <v>41</v>
      </c>
      <c r="G142" s="43"/>
      <c r="H142" s="69">
        <f t="shared" si="23"/>
        <v>50000</v>
      </c>
      <c r="I142" s="69">
        <f t="shared" si="23"/>
        <v>0</v>
      </c>
      <c r="J142" s="69">
        <f t="shared" si="24"/>
        <v>50000</v>
      </c>
    </row>
    <row r="143" spans="1:10" ht="12.75">
      <c r="A143" s="32"/>
      <c r="B143" s="34" t="s">
        <v>26</v>
      </c>
      <c r="C143" s="62" t="s">
        <v>85</v>
      </c>
      <c r="D143" s="30" t="s">
        <v>137</v>
      </c>
      <c r="E143" s="42" t="s">
        <v>29</v>
      </c>
      <c r="F143" s="42" t="s">
        <v>41</v>
      </c>
      <c r="G143" s="43" t="s">
        <v>27</v>
      </c>
      <c r="H143" s="69">
        <v>50000</v>
      </c>
      <c r="I143" s="69"/>
      <c r="J143" s="69">
        <f t="shared" si="24"/>
        <v>50000</v>
      </c>
    </row>
    <row r="144" spans="1:10" ht="12.75">
      <c r="A144" s="32"/>
      <c r="B144" s="34"/>
      <c r="C144" s="62"/>
      <c r="D144" s="30"/>
      <c r="E144" s="42"/>
      <c r="F144" s="42"/>
      <c r="G144" s="43"/>
      <c r="H144" s="69"/>
      <c r="I144" s="69"/>
      <c r="J144" s="69"/>
    </row>
    <row r="145" spans="1:10" ht="38.25" customHeight="1">
      <c r="A145" s="82" t="s">
        <v>135</v>
      </c>
      <c r="B145" s="88" t="s">
        <v>125</v>
      </c>
      <c r="C145" s="61" t="s">
        <v>124</v>
      </c>
      <c r="D145" s="42"/>
      <c r="E145" s="42"/>
      <c r="F145" s="42"/>
      <c r="G145" s="43"/>
      <c r="H145" s="66">
        <f aca="true" t="shared" si="25" ref="H145:I148">+H146</f>
        <v>100000</v>
      </c>
      <c r="I145" s="66">
        <f t="shared" si="25"/>
        <v>0</v>
      </c>
      <c r="J145" s="66">
        <f t="shared" si="24"/>
        <v>100000</v>
      </c>
    </row>
    <row r="146" spans="1:10" ht="25.5">
      <c r="A146" s="32"/>
      <c r="B146" s="34" t="s">
        <v>75</v>
      </c>
      <c r="C146" s="62" t="s">
        <v>124</v>
      </c>
      <c r="D146" s="30" t="s">
        <v>35</v>
      </c>
      <c r="E146" s="42"/>
      <c r="F146" s="42"/>
      <c r="G146" s="43"/>
      <c r="H146" s="69">
        <f t="shared" si="25"/>
        <v>100000</v>
      </c>
      <c r="I146" s="69">
        <f t="shared" si="25"/>
        <v>0</v>
      </c>
      <c r="J146" s="69">
        <f>SUM(H146:I146)</f>
        <v>100000</v>
      </c>
    </row>
    <row r="147" spans="1:10" ht="12.75">
      <c r="A147" s="32"/>
      <c r="B147" s="34" t="s">
        <v>58</v>
      </c>
      <c r="C147" s="62" t="s">
        <v>124</v>
      </c>
      <c r="D147" s="30" t="s">
        <v>35</v>
      </c>
      <c r="E147" s="42" t="s">
        <v>30</v>
      </c>
      <c r="F147" s="42"/>
      <c r="G147" s="43"/>
      <c r="H147" s="69">
        <f t="shared" si="25"/>
        <v>100000</v>
      </c>
      <c r="I147" s="69">
        <f t="shared" si="25"/>
        <v>0</v>
      </c>
      <c r="J147" s="69">
        <f>SUM(H147:I147)</f>
        <v>100000</v>
      </c>
    </row>
    <row r="148" spans="1:10" ht="12.75">
      <c r="A148" s="32"/>
      <c r="B148" s="34" t="s">
        <v>59</v>
      </c>
      <c r="C148" s="62" t="s">
        <v>124</v>
      </c>
      <c r="D148" s="30" t="s">
        <v>35</v>
      </c>
      <c r="E148" s="42" t="s">
        <v>30</v>
      </c>
      <c r="F148" s="42" t="s">
        <v>56</v>
      </c>
      <c r="G148" s="43"/>
      <c r="H148" s="69">
        <f t="shared" si="25"/>
        <v>100000</v>
      </c>
      <c r="I148" s="69">
        <f t="shared" si="25"/>
        <v>0</v>
      </c>
      <c r="J148" s="69">
        <f>SUM(H148:I148)</f>
        <v>100000</v>
      </c>
    </row>
    <row r="149" spans="1:10" ht="12.75">
      <c r="A149" s="32"/>
      <c r="B149" s="34" t="s">
        <v>42</v>
      </c>
      <c r="C149" s="62" t="s">
        <v>124</v>
      </c>
      <c r="D149" s="30" t="s">
        <v>35</v>
      </c>
      <c r="E149" s="42" t="s">
        <v>30</v>
      </c>
      <c r="F149" s="42" t="s">
        <v>56</v>
      </c>
      <c r="G149" s="43" t="s">
        <v>43</v>
      </c>
      <c r="H149" s="69">
        <v>100000</v>
      </c>
      <c r="I149" s="69"/>
      <c r="J149" s="69">
        <f>SUM(H149:I149)</f>
        <v>100000</v>
      </c>
    </row>
    <row r="150" spans="1:10" ht="12.75">
      <c r="A150" s="32"/>
      <c r="B150" s="41"/>
      <c r="C150" s="35"/>
      <c r="D150" s="42"/>
      <c r="E150" s="42"/>
      <c r="F150" s="42"/>
      <c r="G150" s="43"/>
      <c r="H150" s="66"/>
      <c r="I150" s="66"/>
      <c r="J150" s="66"/>
    </row>
    <row r="151" spans="1:10" ht="15.75">
      <c r="A151" s="46"/>
      <c r="B151" s="47" t="s">
        <v>54</v>
      </c>
      <c r="C151" s="48"/>
      <c r="D151" s="49"/>
      <c r="E151" s="49"/>
      <c r="F151" s="49"/>
      <c r="G151" s="50"/>
      <c r="H151" s="81">
        <f>+H16</f>
        <v>4154400</v>
      </c>
      <c r="I151" s="81">
        <f>+I16</f>
        <v>3499378</v>
      </c>
      <c r="J151" s="81">
        <f>+J16</f>
        <v>7653778</v>
      </c>
    </row>
    <row r="152" spans="1:8" ht="12.75">
      <c r="A152" s="51"/>
      <c r="B152" s="52"/>
      <c r="C152" s="53"/>
      <c r="D152" s="53"/>
      <c r="E152" s="53"/>
      <c r="F152" s="53"/>
      <c r="G152" s="53"/>
      <c r="H152" s="54"/>
    </row>
  </sheetData>
  <sheetProtection/>
  <mergeCells count="2">
    <mergeCell ref="A11:H11"/>
    <mergeCell ref="B12:G12"/>
  </mergeCells>
  <printOptions/>
  <pageMargins left="0.5905511811023623" right="0.3937007874015748" top="0.5905511811023623" bottom="0.5905511811023623" header="0.5118110236220472" footer="0.5118110236220472"/>
  <pageSetup fitToHeight="99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2011-11-11T09:12:28Z</cp:lastPrinted>
  <dcterms:created xsi:type="dcterms:W3CDTF">2010-03-22T07:46:53Z</dcterms:created>
  <dcterms:modified xsi:type="dcterms:W3CDTF">2013-09-19T07:31:25Z</dcterms:modified>
  <cp:category/>
  <cp:version/>
  <cp:contentType/>
  <cp:contentStatus/>
</cp:coreProperties>
</file>