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<sst xmlns="http://schemas.openxmlformats.org/spreadsheetml/2006/main" count="384" uniqueCount="79">
  <si>
    <t>к решению Собрания депутатов</t>
  </si>
  <si>
    <t>№ п/п</t>
  </si>
  <si>
    <t xml:space="preserve">Наименование </t>
  </si>
  <si>
    <t>Целевая статья</t>
  </si>
  <si>
    <t>1</t>
  </si>
  <si>
    <t>7</t>
  </si>
  <si>
    <t>10</t>
  </si>
  <si>
    <t>Итого</t>
  </si>
  <si>
    <t>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</si>
  <si>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</si>
  <si>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</si>
  <si>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</si>
  <si>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</si>
  <si>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</si>
  <si>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</si>
  <si>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</si>
  <si>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</si>
  <si>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</si>
  <si>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</si>
  <si>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</si>
  <si>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</si>
  <si>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</si>
  <si>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</si>
  <si>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</si>
  <si>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</si>
  <si>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05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</si>
  <si>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</si>
  <si>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>Вид расхо-дов</t>
  </si>
  <si>
    <t>00</t>
  </si>
  <si>
    <t>00000</t>
  </si>
  <si>
    <t>МО "Мезенское"</t>
  </si>
  <si>
    <t xml:space="preserve">10020 </t>
  </si>
  <si>
    <t>Расходы на содержание органов местного самоуправления и обеспечение их функций</t>
  </si>
  <si>
    <t>Расходы на выплату персоналу государственных (муниципальных) органов</t>
  </si>
  <si>
    <t>10020</t>
  </si>
  <si>
    <t>Иные закупки товаров, работ и услуг для государственных (муниципальных нужд)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</si>
  <si>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</si>
  <si>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</si>
  <si>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Исполнение судебных актов</t>
  </si>
  <si>
    <t>300</t>
  </si>
  <si>
    <t>320</t>
  </si>
  <si>
    <t>830</t>
  </si>
  <si>
    <t>Расходы на обеспечение деятельности представительного органа муниципального образования</t>
  </si>
  <si>
    <t>Расходы на выплаты персоналу государственных (муниципальных) органов</t>
  </si>
  <si>
    <t>10040</t>
  </si>
  <si>
    <t>Поддержка территориального общественного самоуправления в сельской местности</t>
  </si>
  <si>
    <t>10090</t>
  </si>
  <si>
    <t>Утверждено</t>
  </si>
  <si>
    <t>Мероприятия по обеспечению пожарной безопасности</t>
  </si>
  <si>
    <t>11020</t>
  </si>
  <si>
    <t>Ремонт и содержание автомобильных дорог общего пользования местного значения, находящихся в собственности муниципального образования, осуществляемого за счет бюджетных ассигнований дорожного фонда муниципального образования</t>
  </si>
  <si>
    <t>12050</t>
  </si>
  <si>
    <t>Уличное освещение</t>
  </si>
  <si>
    <t>13020</t>
  </si>
  <si>
    <t>Организация и содержание мест захоронения</t>
  </si>
  <si>
    <t>13030</t>
  </si>
  <si>
    <t>Прочие мероприятия в рамках благоустройства</t>
  </si>
  <si>
    <t>13040</t>
  </si>
  <si>
    <t>Закупка и доставка каменного угля для нужд поселений</t>
  </si>
  <si>
    <t>13080</t>
  </si>
  <si>
    <t>Мероприятия в сфере культуры и искусства</t>
  </si>
  <si>
    <t>14030</t>
  </si>
  <si>
    <t>Доплаты к пенсиям муниципальных служащих</t>
  </si>
  <si>
    <t>15010</t>
  </si>
  <si>
    <t>Мероприятия в области физической культуры и спорта</t>
  </si>
  <si>
    <t>16010</t>
  </si>
  <si>
    <t>17030</t>
  </si>
  <si>
    <t>Мероприятия в области социальной политики</t>
  </si>
  <si>
    <t>Иные выплаты населению</t>
  </si>
  <si>
    <t>18010</t>
  </si>
  <si>
    <t>360</t>
  </si>
  <si>
    <t>12080</t>
  </si>
  <si>
    <t>17010</t>
  </si>
  <si>
    <t>Коммунальное хозяйство</t>
  </si>
  <si>
    <t>"Приложение №8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</si>
  <si>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"Мезенское" на 2017 год</t>
  </si>
  <si>
    <t>Муниципальная программа "Развитие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2017- 2020 годы»</t>
  </si>
  <si>
    <t xml:space="preserve"> от__ декабря 2016г № __</t>
  </si>
  <si>
    <t>Прочие мероприяти в области жилищного хозяйства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</si>
</sst>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45">
    <font>
      <sz val="10"/>
      <name val="Arial Cyr"/>
      <family val="0"/>
    </font>
    <font>
      <sz val="10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Alignment="1">
      <alignment/>
    </xf>
    <xf numFmtId="49" fontId="9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5" fillId="0" borderId="23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3" fontId="8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49" fontId="1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right" vertical="center"/>
    </xf>
    <xf numFmtId="3" fontId="1" fillId="0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49" fontId="9" fillId="0" borderId="2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35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right" vertical="center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13">
      <selection activeCell="B52" sqref="B52"/>
    </sheetView>
  </sheetViews>
  <sheetFormatPr defaultColWidth="9.00390625" defaultRowHeight="12.75"/>
  <cols>
    <col min="1" max="1" width="3.75390625" style="1" customWidth="1"/>
    <col min="2" max="2" width="75.875" style="6" customWidth="1"/>
    <col min="3" max="3" width="5.125" style="6" customWidth="1"/>
    <col min="4" max="5" width="4.875" style="6" customWidth="1"/>
    <col min="6" max="6" width="7.875" style="6" customWidth="1"/>
    <col min="7" max="7" width="6.75390625" style="7" customWidth="1"/>
    <col min="8" max="8" width="20.125" style="32" customWidth="1"/>
    <col min="9" max="16384" width="9.125" style="2" customWidth="1"/>
  </cols>
  <sheetData>
    <row r="1" ht="12.75">
      <c r="H1" s="34" t="s">
        <v>74</v>
      </c>
    </row>
    <row r="2" spans="8:9" ht="12.75">
      <c r="H2" s="35" t="s">
        <v>0</v>
      </c>
      <c r="I2" s="62"/>
    </row>
    <row r="3" spans="8:9" ht="12.75">
      <c r="H3" s="34" t="s">
        <v>30</v>
      </c>
      <c r="I3" s="62"/>
    </row>
    <row r="4" ht="12.75">
      <c r="H4" s="34" t="s">
        <v>77</v>
      </c>
    </row>
    <row r="6" spans="1:8" ht="75" customHeight="1">
      <c r="A6" s="79" t="s">
        <v>75</v>
      </c>
      <c r="B6" s="79"/>
      <c r="C6" s="79"/>
      <c r="D6" s="79"/>
      <c r="E6" s="79"/>
      <c r="F6" s="79"/>
      <c r="G6" s="79"/>
      <c r="H6" s="79"/>
    </row>
    <row r="7" spans="2:8" ht="12.75">
      <c r="B7" s="80"/>
      <c r="C7" s="80"/>
      <c r="D7" s="80"/>
      <c r="E7" s="80"/>
      <c r="F7" s="80"/>
      <c r="G7" s="80"/>
      <c r="H7" s="29" t="s">
        <v>24</v>
      </c>
    </row>
    <row r="8" spans="1:8" ht="38.25">
      <c r="A8" s="14" t="s">
        <v>1</v>
      </c>
      <c r="B8" s="16" t="s">
        <v>2</v>
      </c>
      <c r="C8" s="81" t="s">
        <v>3</v>
      </c>
      <c r="D8" s="81"/>
      <c r="E8" s="81"/>
      <c r="F8" s="82"/>
      <c r="G8" s="8" t="s">
        <v>27</v>
      </c>
      <c r="H8" s="19" t="s">
        <v>47</v>
      </c>
    </row>
    <row r="9" spans="1:8" s="3" customFormat="1" ht="12.75">
      <c r="A9" s="15" t="s">
        <v>4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10" t="s">
        <v>5</v>
      </c>
      <c r="H9" s="33">
        <v>8</v>
      </c>
    </row>
    <row r="10" spans="1:8" s="3" customFormat="1" ht="18">
      <c r="A10" s="23" t="s">
        <v>20</v>
      </c>
      <c r="B10" s="26" t="s">
        <v>21</v>
      </c>
      <c r="C10" s="24"/>
      <c r="D10" s="24"/>
      <c r="E10" s="24"/>
      <c r="F10" s="24"/>
      <c r="G10" s="54"/>
      <c r="H10" s="61">
        <f>H11</f>
        <v>2008000</v>
      </c>
    </row>
    <row r="11" spans="1:8" ht="54.75" customHeight="1">
      <c r="A11" s="78" t="s">
        <v>4</v>
      </c>
      <c r="B11" s="18" t="s">
        <v>76</v>
      </c>
      <c r="C11" s="5" t="s">
        <v>25</v>
      </c>
      <c r="D11" s="5" t="s">
        <v>8</v>
      </c>
      <c r="E11" s="5" t="s">
        <v>28</v>
      </c>
      <c r="F11" s="5" t="s">
        <v>71</v>
      </c>
      <c r="G11" s="55"/>
      <c r="H11" s="37">
        <f>H12</f>
        <v>2008000</v>
      </c>
    </row>
    <row r="12" spans="1:8" ht="38.25">
      <c r="A12" s="36"/>
      <c r="B12" s="63" t="s">
        <v>26</v>
      </c>
      <c r="C12" s="52" t="s">
        <v>25</v>
      </c>
      <c r="D12" s="52" t="s">
        <v>8</v>
      </c>
      <c r="E12" s="52" t="s">
        <v>28</v>
      </c>
      <c r="F12" s="52" t="s">
        <v>71</v>
      </c>
      <c r="G12" s="64"/>
      <c r="H12" s="65">
        <f>H13+H15</f>
        <v>2008000</v>
      </c>
    </row>
    <row r="13" spans="1:8" ht="38.25">
      <c r="A13" s="36"/>
      <c r="B13" s="63" t="s">
        <v>17</v>
      </c>
      <c r="C13" s="52" t="s">
        <v>25</v>
      </c>
      <c r="D13" s="52" t="s">
        <v>8</v>
      </c>
      <c r="E13" s="52" t="s">
        <v>28</v>
      </c>
      <c r="F13" s="52" t="s">
        <v>71</v>
      </c>
      <c r="G13" s="64" t="s">
        <v>15</v>
      </c>
      <c r="H13" s="65">
        <f>H14</f>
        <v>1008000</v>
      </c>
    </row>
    <row r="14" spans="1:8" ht="12.75">
      <c r="A14" s="36"/>
      <c r="B14" s="63" t="s">
        <v>18</v>
      </c>
      <c r="C14" s="52" t="s">
        <v>25</v>
      </c>
      <c r="D14" s="52" t="s">
        <v>8</v>
      </c>
      <c r="E14" s="52" t="s">
        <v>28</v>
      </c>
      <c r="F14" s="52" t="s">
        <v>71</v>
      </c>
      <c r="G14" s="64" t="s">
        <v>19</v>
      </c>
      <c r="H14" s="65">
        <f>774000+234000</f>
        <v>1008000</v>
      </c>
    </row>
    <row r="15" spans="1:8" ht="12.75">
      <c r="A15" s="36"/>
      <c r="B15" s="66" t="s">
        <v>11</v>
      </c>
      <c r="C15" s="52" t="s">
        <v>25</v>
      </c>
      <c r="D15" s="52" t="s">
        <v>8</v>
      </c>
      <c r="E15" s="52" t="s">
        <v>28</v>
      </c>
      <c r="F15" s="52" t="s">
        <v>71</v>
      </c>
      <c r="G15" s="64" t="s">
        <v>9</v>
      </c>
      <c r="H15" s="65">
        <f>H16</f>
        <v>1000000</v>
      </c>
    </row>
    <row r="16" spans="1:8" ht="25.5">
      <c r="A16" s="36"/>
      <c r="B16" s="67" t="s">
        <v>12</v>
      </c>
      <c r="C16" s="52" t="s">
        <v>25</v>
      </c>
      <c r="D16" s="52" t="s">
        <v>8</v>
      </c>
      <c r="E16" s="52" t="s">
        <v>28</v>
      </c>
      <c r="F16" s="52" t="s">
        <v>71</v>
      </c>
      <c r="G16" s="64" t="s">
        <v>10</v>
      </c>
      <c r="H16" s="65">
        <v>1000000</v>
      </c>
    </row>
    <row r="17" spans="1:8" ht="12.75">
      <c r="A17" s="21"/>
      <c r="B17" s="17"/>
      <c r="C17" s="20"/>
      <c r="D17" s="20"/>
      <c r="E17" s="20"/>
      <c r="F17" s="20"/>
      <c r="G17" s="56"/>
      <c r="H17" s="38"/>
    </row>
    <row r="18" spans="1:8" s="22" customFormat="1" ht="18">
      <c r="A18" s="23" t="s">
        <v>22</v>
      </c>
      <c r="B18" s="25" t="s">
        <v>23</v>
      </c>
      <c r="C18" s="27" t="s">
        <v>6</v>
      </c>
      <c r="D18" s="27" t="s">
        <v>8</v>
      </c>
      <c r="E18" s="27" t="s">
        <v>28</v>
      </c>
      <c r="F18" s="27" t="s">
        <v>29</v>
      </c>
      <c r="G18" s="57"/>
      <c r="H18" s="39">
        <f>H19+H26+H31+H34+H37+H42+H46+H48+H55+H58+H61+H64+H67+H70+H73</f>
        <v>13588363.000000002</v>
      </c>
    </row>
    <row r="19" spans="1:256" s="49" customFormat="1" ht="25.5">
      <c r="A19" s="36"/>
      <c r="B19" s="63" t="s">
        <v>32</v>
      </c>
      <c r="C19" s="52" t="s">
        <v>6</v>
      </c>
      <c r="D19" s="52" t="s">
        <v>8</v>
      </c>
      <c r="E19" s="52" t="s">
        <v>28</v>
      </c>
      <c r="F19" s="52" t="s">
        <v>31</v>
      </c>
      <c r="G19" s="64"/>
      <c r="H19" s="37">
        <f>H20+H22+H24</f>
        <v>1681560.9400000002</v>
      </c>
      <c r="I19" s="4"/>
      <c r="J19" s="45"/>
      <c r="K19" s="46"/>
      <c r="L19" s="46"/>
      <c r="M19" s="46"/>
      <c r="N19" s="47"/>
      <c r="O19" s="47"/>
      <c r="P19" s="48"/>
      <c r="Q19" s="4"/>
      <c r="R19" s="45"/>
      <c r="S19" s="46"/>
      <c r="T19" s="46"/>
      <c r="U19" s="46"/>
      <c r="V19" s="47"/>
      <c r="W19" s="47"/>
      <c r="X19" s="48"/>
      <c r="Y19" s="4"/>
      <c r="Z19" s="45"/>
      <c r="AA19" s="46"/>
      <c r="AB19" s="46"/>
      <c r="AC19" s="46"/>
      <c r="AD19" s="47"/>
      <c r="AE19" s="47"/>
      <c r="AF19" s="48"/>
      <c r="AG19" s="4"/>
      <c r="AH19" s="45"/>
      <c r="AI19" s="46"/>
      <c r="AJ19" s="46"/>
      <c r="AK19" s="46"/>
      <c r="AL19" s="47"/>
      <c r="AM19" s="47"/>
      <c r="AN19" s="48"/>
      <c r="AO19" s="4"/>
      <c r="AP19" s="45"/>
      <c r="AQ19" s="46"/>
      <c r="AR19" s="46"/>
      <c r="AS19" s="46"/>
      <c r="AT19" s="47"/>
      <c r="AU19" s="47"/>
      <c r="AV19" s="48"/>
      <c r="AW19" s="4"/>
      <c r="AX19" s="45"/>
      <c r="AY19" s="46"/>
      <c r="AZ19" s="46"/>
      <c r="BA19" s="46"/>
      <c r="BB19" s="47"/>
      <c r="BC19" s="47"/>
      <c r="BD19" s="48"/>
      <c r="BE19" s="4"/>
      <c r="BF19" s="45"/>
      <c r="BG19" s="46"/>
      <c r="BH19" s="46"/>
      <c r="BI19" s="46"/>
      <c r="BJ19" s="47"/>
      <c r="BK19" s="47"/>
      <c r="BL19" s="48"/>
      <c r="BM19" s="4"/>
      <c r="BN19" s="45"/>
      <c r="BO19" s="46"/>
      <c r="BP19" s="46"/>
      <c r="BQ19" s="46"/>
      <c r="BR19" s="47"/>
      <c r="BS19" s="47"/>
      <c r="BT19" s="48"/>
      <c r="BU19" s="4"/>
      <c r="BV19" s="45"/>
      <c r="BW19" s="46"/>
      <c r="BX19" s="46"/>
      <c r="BY19" s="46"/>
      <c r="BZ19" s="47"/>
      <c r="CA19" s="47"/>
      <c r="CB19" s="48"/>
      <c r="CC19" s="4"/>
      <c r="CD19" s="45"/>
      <c r="CE19" s="46"/>
      <c r="CF19" s="46"/>
      <c r="CG19" s="46"/>
      <c r="CH19" s="47"/>
      <c r="CI19" s="47"/>
      <c r="CJ19" s="48"/>
      <c r="CK19" s="4"/>
      <c r="CL19" s="45"/>
      <c r="CM19" s="46"/>
      <c r="CN19" s="46"/>
      <c r="CO19" s="46"/>
      <c r="CP19" s="47"/>
      <c r="CQ19" s="47"/>
      <c r="CR19" s="48"/>
      <c r="CS19" s="4"/>
      <c r="CT19" s="45"/>
      <c r="CU19" s="46"/>
      <c r="CV19" s="46"/>
      <c r="CW19" s="46"/>
      <c r="CX19" s="47"/>
      <c r="CY19" s="47"/>
      <c r="CZ19" s="48"/>
      <c r="DA19" s="4"/>
      <c r="DB19" s="45"/>
      <c r="DC19" s="46"/>
      <c r="DD19" s="46"/>
      <c r="DE19" s="46"/>
      <c r="DF19" s="47"/>
      <c r="DG19" s="47"/>
      <c r="DH19" s="48"/>
      <c r="DI19" s="4"/>
      <c r="DJ19" s="45"/>
      <c r="DK19" s="46"/>
      <c r="DL19" s="46"/>
      <c r="DM19" s="46"/>
      <c r="DN19" s="47"/>
      <c r="DO19" s="47"/>
      <c r="DP19" s="48"/>
      <c r="DQ19" s="4"/>
      <c r="DR19" s="45"/>
      <c r="DS19" s="46"/>
      <c r="DT19" s="46"/>
      <c r="DU19" s="46"/>
      <c r="DV19" s="47"/>
      <c r="DW19" s="47"/>
      <c r="DX19" s="48"/>
      <c r="DY19" s="4"/>
      <c r="DZ19" s="45"/>
      <c r="EA19" s="46"/>
      <c r="EB19" s="46"/>
      <c r="EC19" s="46"/>
      <c r="ED19" s="47"/>
      <c r="EE19" s="47"/>
      <c r="EF19" s="48"/>
      <c r="EG19" s="4"/>
      <c r="EH19" s="45"/>
      <c r="EI19" s="46"/>
      <c r="EJ19" s="46"/>
      <c r="EK19" s="46"/>
      <c r="EL19" s="47"/>
      <c r="EM19" s="47"/>
      <c r="EN19" s="48"/>
      <c r="EO19" s="4"/>
      <c r="EP19" s="45"/>
      <c r="EQ19" s="46"/>
      <c r="ER19" s="46"/>
      <c r="ES19" s="46"/>
      <c r="ET19" s="47"/>
      <c r="EU19" s="47"/>
      <c r="EV19" s="48"/>
      <c r="EW19" s="4"/>
      <c r="EX19" s="45"/>
      <c r="EY19" s="46"/>
      <c r="EZ19" s="46"/>
      <c r="FA19" s="46"/>
      <c r="FB19" s="47"/>
      <c r="FC19" s="47"/>
      <c r="FD19" s="48"/>
      <c r="FE19" s="4"/>
      <c r="FF19" s="45"/>
      <c r="FG19" s="46"/>
      <c r="FH19" s="46"/>
      <c r="FI19" s="46"/>
      <c r="FJ19" s="47"/>
      <c r="FK19" s="47"/>
      <c r="FL19" s="48"/>
      <c r="FM19" s="4"/>
      <c r="FN19" s="45"/>
      <c r="FO19" s="46"/>
      <c r="FP19" s="46"/>
      <c r="FQ19" s="46"/>
      <c r="FR19" s="47"/>
      <c r="FS19" s="47"/>
      <c r="FT19" s="48"/>
      <c r="FU19" s="4"/>
      <c r="FV19" s="45"/>
      <c r="FW19" s="46"/>
      <c r="FX19" s="46"/>
      <c r="FY19" s="46"/>
      <c r="FZ19" s="47"/>
      <c r="GA19" s="47"/>
      <c r="GB19" s="48"/>
      <c r="GC19" s="4"/>
      <c r="GD19" s="45"/>
      <c r="GE19" s="46"/>
      <c r="GF19" s="46"/>
      <c r="GG19" s="46"/>
      <c r="GH19" s="47"/>
      <c r="GI19" s="47"/>
      <c r="GJ19" s="48"/>
      <c r="GK19" s="4"/>
      <c r="GL19" s="45"/>
      <c r="GM19" s="46"/>
      <c r="GN19" s="46"/>
      <c r="GO19" s="46"/>
      <c r="GP19" s="47"/>
      <c r="GQ19" s="47"/>
      <c r="GR19" s="48"/>
      <c r="GS19" s="4"/>
      <c r="GT19" s="45"/>
      <c r="GU19" s="46"/>
      <c r="GV19" s="46"/>
      <c r="GW19" s="46"/>
      <c r="GX19" s="47"/>
      <c r="GY19" s="47"/>
      <c r="GZ19" s="48"/>
      <c r="HA19" s="4"/>
      <c r="HB19" s="45"/>
      <c r="HC19" s="46"/>
      <c r="HD19" s="46"/>
      <c r="HE19" s="46"/>
      <c r="HF19" s="47"/>
      <c r="HG19" s="47"/>
      <c r="HH19" s="48"/>
      <c r="HI19" s="4"/>
      <c r="HJ19" s="45"/>
      <c r="HK19" s="46"/>
      <c r="HL19" s="46"/>
      <c r="HM19" s="46"/>
      <c r="HN19" s="47"/>
      <c r="HO19" s="47"/>
      <c r="HP19" s="48"/>
      <c r="HQ19" s="4"/>
      <c r="HR19" s="45"/>
      <c r="HS19" s="46"/>
      <c r="HT19" s="46"/>
      <c r="HU19" s="46"/>
      <c r="HV19" s="47"/>
      <c r="HW19" s="47"/>
      <c r="HX19" s="48"/>
      <c r="HY19" s="4"/>
      <c r="HZ19" s="45"/>
      <c r="IA19" s="46"/>
      <c r="IB19" s="46"/>
      <c r="IC19" s="46"/>
      <c r="ID19" s="47"/>
      <c r="IE19" s="47"/>
      <c r="IF19" s="48"/>
      <c r="IG19" s="4"/>
      <c r="IH19" s="45"/>
      <c r="II19" s="46"/>
      <c r="IJ19" s="46"/>
      <c r="IK19" s="46"/>
      <c r="IL19" s="47"/>
      <c r="IM19" s="47"/>
      <c r="IN19" s="48"/>
      <c r="IO19" s="4"/>
      <c r="IP19" s="45"/>
      <c r="IQ19" s="46"/>
      <c r="IR19" s="46"/>
      <c r="IS19" s="46"/>
      <c r="IT19" s="47"/>
      <c r="IU19" s="47"/>
      <c r="IV19" s="48"/>
    </row>
    <row r="20" spans="1:8" s="22" customFormat="1" ht="38.25">
      <c r="A20" s="41"/>
      <c r="B20" s="63" t="s">
        <v>17</v>
      </c>
      <c r="C20" s="42" t="s">
        <v>6</v>
      </c>
      <c r="D20" s="42" t="s">
        <v>8</v>
      </c>
      <c r="E20" s="42" t="s">
        <v>28</v>
      </c>
      <c r="F20" s="43" t="s">
        <v>31</v>
      </c>
      <c r="G20" s="58" t="s">
        <v>15</v>
      </c>
      <c r="H20" s="69">
        <f>H21</f>
        <v>640498.88</v>
      </c>
    </row>
    <row r="21" spans="1:8" s="22" customFormat="1" ht="18">
      <c r="A21" s="53"/>
      <c r="B21" s="63" t="s">
        <v>33</v>
      </c>
      <c r="C21" s="51" t="s">
        <v>6</v>
      </c>
      <c r="D21" s="51" t="s">
        <v>8</v>
      </c>
      <c r="E21" s="51" t="s">
        <v>28</v>
      </c>
      <c r="F21" s="52" t="s">
        <v>31</v>
      </c>
      <c r="G21" s="59" t="s">
        <v>16</v>
      </c>
      <c r="H21" s="65">
        <v>640498.88</v>
      </c>
    </row>
    <row r="22" spans="1:9" s="22" customFormat="1" ht="18">
      <c r="A22" s="76"/>
      <c r="B22" s="68" t="s">
        <v>11</v>
      </c>
      <c r="C22" s="50" t="s">
        <v>6</v>
      </c>
      <c r="D22" s="50" t="s">
        <v>8</v>
      </c>
      <c r="E22" s="50" t="s">
        <v>28</v>
      </c>
      <c r="F22" s="43" t="s">
        <v>31</v>
      </c>
      <c r="G22" s="58" t="s">
        <v>9</v>
      </c>
      <c r="H22" s="69">
        <f>H23</f>
        <v>1014875.76</v>
      </c>
      <c r="I22" s="44"/>
    </row>
    <row r="23" spans="1:8" s="22" customFormat="1" ht="25.5">
      <c r="A23" s="53"/>
      <c r="B23" s="63" t="s">
        <v>35</v>
      </c>
      <c r="C23" s="51" t="s">
        <v>6</v>
      </c>
      <c r="D23" s="51" t="s">
        <v>8</v>
      </c>
      <c r="E23" s="51" t="s">
        <v>28</v>
      </c>
      <c r="F23" s="52" t="s">
        <v>34</v>
      </c>
      <c r="G23" s="59" t="s">
        <v>10</v>
      </c>
      <c r="H23" s="65">
        <v>1014875.76</v>
      </c>
    </row>
    <row r="24" spans="1:8" s="22" customFormat="1" ht="18">
      <c r="A24" s="53"/>
      <c r="B24" s="63" t="s">
        <v>14</v>
      </c>
      <c r="C24" s="51" t="s">
        <v>6</v>
      </c>
      <c r="D24" s="52" t="s">
        <v>8</v>
      </c>
      <c r="E24" s="52" t="s">
        <v>28</v>
      </c>
      <c r="F24" s="52" t="s">
        <v>34</v>
      </c>
      <c r="G24" s="59" t="s">
        <v>13</v>
      </c>
      <c r="H24" s="65">
        <f>H25</f>
        <v>26186.3</v>
      </c>
    </row>
    <row r="25" spans="1:8" s="22" customFormat="1" ht="18">
      <c r="A25" s="53"/>
      <c r="B25" s="63" t="s">
        <v>38</v>
      </c>
      <c r="C25" s="51" t="s">
        <v>6</v>
      </c>
      <c r="D25" s="52" t="s">
        <v>8</v>
      </c>
      <c r="E25" s="52" t="s">
        <v>28</v>
      </c>
      <c r="F25" s="52" t="s">
        <v>34</v>
      </c>
      <c r="G25" s="59" t="s">
        <v>41</v>
      </c>
      <c r="H25" s="65">
        <v>26186.3</v>
      </c>
    </row>
    <row r="26" spans="1:8" s="22" customFormat="1" ht="25.5">
      <c r="A26" s="53"/>
      <c r="B26" s="63" t="s">
        <v>42</v>
      </c>
      <c r="C26" s="51" t="s">
        <v>6</v>
      </c>
      <c r="D26" s="52" t="s">
        <v>8</v>
      </c>
      <c r="E26" s="52" t="s">
        <v>28</v>
      </c>
      <c r="F26" s="52" t="s">
        <v>44</v>
      </c>
      <c r="G26" s="59"/>
      <c r="H26" s="65">
        <f>H27+H29</f>
        <v>270000</v>
      </c>
    </row>
    <row r="27" spans="1:8" s="22" customFormat="1" ht="38.25">
      <c r="A27" s="53"/>
      <c r="B27" s="63" t="s">
        <v>17</v>
      </c>
      <c r="C27" s="51" t="s">
        <v>6</v>
      </c>
      <c r="D27" s="52" t="s">
        <v>8</v>
      </c>
      <c r="E27" s="52" t="s">
        <v>28</v>
      </c>
      <c r="F27" s="52" t="s">
        <v>44</v>
      </c>
      <c r="G27" s="59" t="s">
        <v>15</v>
      </c>
      <c r="H27" s="65">
        <f>H28</f>
        <v>260000</v>
      </c>
    </row>
    <row r="28" spans="1:8" s="22" customFormat="1" ht="18">
      <c r="A28" s="53"/>
      <c r="B28" s="63" t="s">
        <v>43</v>
      </c>
      <c r="C28" s="51" t="s">
        <v>6</v>
      </c>
      <c r="D28" s="52" t="s">
        <v>8</v>
      </c>
      <c r="E28" s="52" t="s">
        <v>28</v>
      </c>
      <c r="F28" s="52" t="s">
        <v>44</v>
      </c>
      <c r="G28" s="59" t="s">
        <v>16</v>
      </c>
      <c r="H28" s="65">
        <v>260000</v>
      </c>
    </row>
    <row r="29" spans="1:8" s="22" customFormat="1" ht="18">
      <c r="A29" s="53"/>
      <c r="B29" s="63" t="s">
        <v>11</v>
      </c>
      <c r="C29" s="51" t="s">
        <v>6</v>
      </c>
      <c r="D29" s="52" t="s">
        <v>8</v>
      </c>
      <c r="E29" s="52" t="s">
        <v>28</v>
      </c>
      <c r="F29" s="52" t="s">
        <v>44</v>
      </c>
      <c r="G29" s="59" t="s">
        <v>9</v>
      </c>
      <c r="H29" s="65">
        <f>H30</f>
        <v>10000</v>
      </c>
    </row>
    <row r="30" spans="1:8" s="22" customFormat="1" ht="25.5">
      <c r="A30" s="53"/>
      <c r="B30" s="63" t="s">
        <v>35</v>
      </c>
      <c r="C30" s="51" t="s">
        <v>6</v>
      </c>
      <c r="D30" s="52" t="s">
        <v>8</v>
      </c>
      <c r="E30" s="52" t="s">
        <v>28</v>
      </c>
      <c r="F30" s="52" t="s">
        <v>44</v>
      </c>
      <c r="G30" s="59" t="s">
        <v>10</v>
      </c>
      <c r="H30" s="65">
        <v>10000</v>
      </c>
    </row>
    <row r="31" spans="1:8" s="22" customFormat="1" ht="25.5">
      <c r="A31" s="53"/>
      <c r="B31" s="63" t="s">
        <v>45</v>
      </c>
      <c r="C31" s="51" t="s">
        <v>6</v>
      </c>
      <c r="D31" s="52" t="s">
        <v>8</v>
      </c>
      <c r="E31" s="52" t="s">
        <v>28</v>
      </c>
      <c r="F31" s="52" t="s">
        <v>46</v>
      </c>
      <c r="G31" s="59"/>
      <c r="H31" s="65">
        <f>H32</f>
        <v>120000</v>
      </c>
    </row>
    <row r="32" spans="1:8" s="22" customFormat="1" ht="18">
      <c r="A32" s="53"/>
      <c r="B32" s="63" t="s">
        <v>11</v>
      </c>
      <c r="C32" s="51" t="s">
        <v>6</v>
      </c>
      <c r="D32" s="52" t="s">
        <v>8</v>
      </c>
      <c r="E32" s="52" t="s">
        <v>28</v>
      </c>
      <c r="F32" s="52" t="s">
        <v>46</v>
      </c>
      <c r="G32" s="59" t="s">
        <v>9</v>
      </c>
      <c r="H32" s="65">
        <f>H33</f>
        <v>120000</v>
      </c>
    </row>
    <row r="33" spans="1:8" s="22" customFormat="1" ht="25.5">
      <c r="A33" s="53"/>
      <c r="B33" s="63" t="s">
        <v>35</v>
      </c>
      <c r="C33" s="51" t="s">
        <v>6</v>
      </c>
      <c r="D33" s="52" t="s">
        <v>8</v>
      </c>
      <c r="E33" s="52" t="s">
        <v>28</v>
      </c>
      <c r="F33" s="52" t="s">
        <v>46</v>
      </c>
      <c r="G33" s="59" t="s">
        <v>10</v>
      </c>
      <c r="H33" s="65">
        <v>120000</v>
      </c>
    </row>
    <row r="34" spans="1:8" s="22" customFormat="1" ht="18">
      <c r="A34" s="53"/>
      <c r="B34" s="63" t="s">
        <v>48</v>
      </c>
      <c r="C34" s="51" t="s">
        <v>6</v>
      </c>
      <c r="D34" s="52" t="s">
        <v>8</v>
      </c>
      <c r="E34" s="52" t="s">
        <v>28</v>
      </c>
      <c r="F34" s="52" t="s">
        <v>49</v>
      </c>
      <c r="G34" s="59"/>
      <c r="H34" s="65">
        <f>H35</f>
        <v>553973.08</v>
      </c>
    </row>
    <row r="35" spans="1:8" s="22" customFormat="1" ht="18">
      <c r="A35" s="53"/>
      <c r="B35" s="63" t="s">
        <v>11</v>
      </c>
      <c r="C35" s="51" t="s">
        <v>6</v>
      </c>
      <c r="D35" s="52" t="s">
        <v>8</v>
      </c>
      <c r="E35" s="52" t="s">
        <v>28</v>
      </c>
      <c r="F35" s="52" t="s">
        <v>49</v>
      </c>
      <c r="G35" s="59" t="s">
        <v>9</v>
      </c>
      <c r="H35" s="65">
        <f>H36</f>
        <v>553973.08</v>
      </c>
    </row>
    <row r="36" spans="1:8" s="22" customFormat="1" ht="25.5">
      <c r="A36" s="53"/>
      <c r="B36" s="63" t="s">
        <v>35</v>
      </c>
      <c r="C36" s="51" t="s">
        <v>6</v>
      </c>
      <c r="D36" s="52" t="s">
        <v>8</v>
      </c>
      <c r="E36" s="52" t="s">
        <v>28</v>
      </c>
      <c r="F36" s="52" t="s">
        <v>49</v>
      </c>
      <c r="G36" s="59" t="s">
        <v>10</v>
      </c>
      <c r="H36" s="65">
        <f>470000+83973.08</f>
        <v>553973.08</v>
      </c>
    </row>
    <row r="37" spans="1:8" s="22" customFormat="1" ht="42" customHeight="1">
      <c r="A37" s="53"/>
      <c r="B37" s="63" t="s">
        <v>50</v>
      </c>
      <c r="C37" s="51" t="s">
        <v>6</v>
      </c>
      <c r="D37" s="52" t="s">
        <v>8</v>
      </c>
      <c r="E37" s="52" t="s">
        <v>28</v>
      </c>
      <c r="F37" s="52" t="s">
        <v>51</v>
      </c>
      <c r="G37" s="59"/>
      <c r="H37" s="65">
        <f>H38+H40</f>
        <v>2580398.88</v>
      </c>
    </row>
    <row r="38" spans="1:8" s="22" customFormat="1" ht="18">
      <c r="A38" s="53"/>
      <c r="B38" s="63" t="s">
        <v>11</v>
      </c>
      <c r="C38" s="51" t="s">
        <v>6</v>
      </c>
      <c r="D38" s="52" t="s">
        <v>8</v>
      </c>
      <c r="E38" s="52" t="s">
        <v>28</v>
      </c>
      <c r="F38" s="52" t="s">
        <v>51</v>
      </c>
      <c r="G38" s="59" t="s">
        <v>9</v>
      </c>
      <c r="H38" s="65">
        <f>H39</f>
        <v>2197804.08</v>
      </c>
    </row>
    <row r="39" spans="1:8" s="22" customFormat="1" ht="25.5">
      <c r="A39" s="53"/>
      <c r="B39" s="63" t="s">
        <v>35</v>
      </c>
      <c r="C39" s="51" t="s">
        <v>6</v>
      </c>
      <c r="D39" s="52" t="s">
        <v>8</v>
      </c>
      <c r="E39" s="52" t="s">
        <v>28</v>
      </c>
      <c r="F39" s="52" t="s">
        <v>51</v>
      </c>
      <c r="G39" s="59" t="s">
        <v>10</v>
      </c>
      <c r="H39" s="65">
        <f>946511.08+1251293</f>
        <v>2197804.08</v>
      </c>
    </row>
    <row r="40" spans="1:8" s="22" customFormat="1" ht="18">
      <c r="A40" s="53"/>
      <c r="B40" s="63" t="s">
        <v>14</v>
      </c>
      <c r="C40" s="51" t="s">
        <v>6</v>
      </c>
      <c r="D40" s="52" t="s">
        <v>8</v>
      </c>
      <c r="E40" s="52" t="s">
        <v>28</v>
      </c>
      <c r="F40" s="52" t="s">
        <v>51</v>
      </c>
      <c r="G40" s="59" t="s">
        <v>13</v>
      </c>
      <c r="H40" s="65">
        <f>H41</f>
        <v>382594.8</v>
      </c>
    </row>
    <row r="41" spans="1:8" s="22" customFormat="1" ht="18">
      <c r="A41" s="76"/>
      <c r="B41" s="70" t="s">
        <v>38</v>
      </c>
      <c r="C41" s="51" t="s">
        <v>6</v>
      </c>
      <c r="D41" s="52" t="s">
        <v>8</v>
      </c>
      <c r="E41" s="52" t="s">
        <v>28</v>
      </c>
      <c r="F41" s="52" t="s">
        <v>51</v>
      </c>
      <c r="G41" s="59" t="s">
        <v>41</v>
      </c>
      <c r="H41" s="65">
        <v>382594.8</v>
      </c>
    </row>
    <row r="42" spans="1:8" s="22" customFormat="1" ht="18">
      <c r="A42" s="76"/>
      <c r="B42" s="70" t="s">
        <v>52</v>
      </c>
      <c r="C42" s="51" t="s">
        <v>6</v>
      </c>
      <c r="D42" s="52" t="s">
        <v>8</v>
      </c>
      <c r="E42" s="52" t="s">
        <v>28</v>
      </c>
      <c r="F42" s="52" t="s">
        <v>53</v>
      </c>
      <c r="G42" s="59"/>
      <c r="H42" s="65">
        <f>H43</f>
        <v>1094293.56</v>
      </c>
    </row>
    <row r="43" spans="1:8" s="22" customFormat="1" ht="18">
      <c r="A43" s="76"/>
      <c r="B43" s="70" t="s">
        <v>11</v>
      </c>
      <c r="C43" s="51" t="s">
        <v>6</v>
      </c>
      <c r="D43" s="52" t="s">
        <v>8</v>
      </c>
      <c r="E43" s="52" t="s">
        <v>28</v>
      </c>
      <c r="F43" s="52" t="s">
        <v>53</v>
      </c>
      <c r="G43" s="59" t="s">
        <v>9</v>
      </c>
      <c r="H43" s="65">
        <f>H44</f>
        <v>1094293.56</v>
      </c>
    </row>
    <row r="44" spans="1:8" s="22" customFormat="1" ht="25.5">
      <c r="A44" s="53"/>
      <c r="B44" s="63" t="s">
        <v>35</v>
      </c>
      <c r="C44" s="51" t="s">
        <v>6</v>
      </c>
      <c r="D44" s="52" t="s">
        <v>8</v>
      </c>
      <c r="E44" s="52" t="s">
        <v>28</v>
      </c>
      <c r="F44" s="52" t="s">
        <v>53</v>
      </c>
      <c r="G44" s="59" t="s">
        <v>10</v>
      </c>
      <c r="H44" s="65">
        <f>211993.56+882300</f>
        <v>1094293.56</v>
      </c>
    </row>
    <row r="45" spans="1:8" s="22" customFormat="1" ht="18">
      <c r="A45" s="53"/>
      <c r="B45" s="63" t="s">
        <v>54</v>
      </c>
      <c r="C45" s="51" t="s">
        <v>6</v>
      </c>
      <c r="D45" s="52" t="s">
        <v>8</v>
      </c>
      <c r="E45" s="52" t="s">
        <v>28</v>
      </c>
      <c r="F45" s="52" t="s">
        <v>55</v>
      </c>
      <c r="G45" s="59"/>
      <c r="H45" s="65">
        <f>H46</f>
        <v>80000</v>
      </c>
    </row>
    <row r="46" spans="1:8" s="22" customFormat="1" ht="18">
      <c r="A46" s="53"/>
      <c r="B46" s="63" t="s">
        <v>11</v>
      </c>
      <c r="C46" s="51" t="s">
        <v>6</v>
      </c>
      <c r="D46" s="52" t="s">
        <v>8</v>
      </c>
      <c r="E46" s="52" t="s">
        <v>28</v>
      </c>
      <c r="F46" s="52" t="s">
        <v>55</v>
      </c>
      <c r="G46" s="59" t="s">
        <v>9</v>
      </c>
      <c r="H46" s="65">
        <f>H47</f>
        <v>80000</v>
      </c>
    </row>
    <row r="47" spans="1:8" s="22" customFormat="1" ht="25.5">
      <c r="A47" s="53"/>
      <c r="B47" s="63" t="s">
        <v>35</v>
      </c>
      <c r="C47" s="51" t="s">
        <v>6</v>
      </c>
      <c r="D47" s="52" t="s">
        <v>8</v>
      </c>
      <c r="E47" s="52" t="s">
        <v>28</v>
      </c>
      <c r="F47" s="52" t="s">
        <v>55</v>
      </c>
      <c r="G47" s="59" t="s">
        <v>10</v>
      </c>
      <c r="H47" s="65">
        <v>80000</v>
      </c>
    </row>
    <row r="48" spans="1:8" s="22" customFormat="1" ht="18">
      <c r="A48" s="76"/>
      <c r="B48" s="70" t="s">
        <v>56</v>
      </c>
      <c r="C48" s="51" t="s">
        <v>6</v>
      </c>
      <c r="D48" s="52" t="s">
        <v>8</v>
      </c>
      <c r="E48" s="52" t="s">
        <v>28</v>
      </c>
      <c r="F48" s="52" t="s">
        <v>57</v>
      </c>
      <c r="G48" s="59"/>
      <c r="H48" s="65">
        <f>+H49+H51+H53</f>
        <v>4220491.32</v>
      </c>
    </row>
    <row r="49" spans="1:8" s="22" customFormat="1" ht="38.25">
      <c r="A49" s="53"/>
      <c r="B49" s="63" t="s">
        <v>17</v>
      </c>
      <c r="C49" s="51" t="s">
        <v>6</v>
      </c>
      <c r="D49" s="52" t="s">
        <v>8</v>
      </c>
      <c r="E49" s="52" t="s">
        <v>28</v>
      </c>
      <c r="F49" s="52" t="s">
        <v>57</v>
      </c>
      <c r="G49" s="59" t="s">
        <v>15</v>
      </c>
      <c r="H49" s="65">
        <f>H50</f>
        <v>880000</v>
      </c>
    </row>
    <row r="50" spans="1:8" s="22" customFormat="1" ht="18">
      <c r="A50" s="53"/>
      <c r="B50" s="63" t="s">
        <v>18</v>
      </c>
      <c r="C50" s="51" t="s">
        <v>6</v>
      </c>
      <c r="D50" s="52" t="s">
        <v>8</v>
      </c>
      <c r="E50" s="52" t="s">
        <v>28</v>
      </c>
      <c r="F50" s="52" t="s">
        <v>57</v>
      </c>
      <c r="G50" s="59" t="s">
        <v>19</v>
      </c>
      <c r="H50" s="65">
        <v>880000</v>
      </c>
    </row>
    <row r="51" spans="1:8" s="22" customFormat="1" ht="18">
      <c r="A51" s="53"/>
      <c r="B51" s="63" t="s">
        <v>11</v>
      </c>
      <c r="C51" s="51" t="s">
        <v>6</v>
      </c>
      <c r="D51" s="52" t="s">
        <v>8</v>
      </c>
      <c r="E51" s="52" t="s">
        <v>28</v>
      </c>
      <c r="F51" s="52" t="s">
        <v>57</v>
      </c>
      <c r="G51" s="59" t="s">
        <v>9</v>
      </c>
      <c r="H51" s="65">
        <f>H52</f>
        <v>3293845.33</v>
      </c>
    </row>
    <row r="52" spans="1:8" s="22" customFormat="1" ht="25.5">
      <c r="A52" s="53"/>
      <c r="B52" s="63" t="s">
        <v>35</v>
      </c>
      <c r="C52" s="51" t="s">
        <v>6</v>
      </c>
      <c r="D52" s="52" t="s">
        <v>8</v>
      </c>
      <c r="E52" s="52" t="s">
        <v>28</v>
      </c>
      <c r="F52" s="52" t="s">
        <v>57</v>
      </c>
      <c r="G52" s="59" t="s">
        <v>10</v>
      </c>
      <c r="H52" s="65">
        <f>1145845.33+3028000-880000</f>
        <v>3293845.33</v>
      </c>
    </row>
    <row r="53" spans="1:8" s="22" customFormat="1" ht="18">
      <c r="A53" s="53"/>
      <c r="B53" s="63" t="s">
        <v>14</v>
      </c>
      <c r="C53" s="51" t="s">
        <v>6</v>
      </c>
      <c r="D53" s="52" t="s">
        <v>8</v>
      </c>
      <c r="E53" s="52" t="s">
        <v>28</v>
      </c>
      <c r="F53" s="52" t="s">
        <v>57</v>
      </c>
      <c r="G53" s="59" t="s">
        <v>13</v>
      </c>
      <c r="H53" s="65">
        <f>H54</f>
        <v>46645.99</v>
      </c>
    </row>
    <row r="54" spans="1:8" s="22" customFormat="1" ht="18">
      <c r="A54" s="41"/>
      <c r="B54" s="63" t="s">
        <v>38</v>
      </c>
      <c r="C54" s="50" t="s">
        <v>6</v>
      </c>
      <c r="D54" s="43" t="s">
        <v>8</v>
      </c>
      <c r="E54" s="43" t="s">
        <v>28</v>
      </c>
      <c r="F54" s="43" t="s">
        <v>57</v>
      </c>
      <c r="G54" s="58" t="s">
        <v>41</v>
      </c>
      <c r="H54" s="69">
        <v>46645.99</v>
      </c>
    </row>
    <row r="55" spans="1:8" s="22" customFormat="1" ht="18">
      <c r="A55" s="53"/>
      <c r="B55" s="63" t="s">
        <v>58</v>
      </c>
      <c r="C55" s="51" t="s">
        <v>6</v>
      </c>
      <c r="D55" s="52" t="s">
        <v>8</v>
      </c>
      <c r="E55" s="52" t="s">
        <v>28</v>
      </c>
      <c r="F55" s="52" t="s">
        <v>59</v>
      </c>
      <c r="G55" s="59"/>
      <c r="H55" s="65">
        <f>H56</f>
        <v>357500</v>
      </c>
    </row>
    <row r="56" spans="1:8" s="22" customFormat="1" ht="18">
      <c r="A56" s="53"/>
      <c r="B56" s="63" t="s">
        <v>11</v>
      </c>
      <c r="C56" s="51" t="s">
        <v>6</v>
      </c>
      <c r="D56" s="52" t="s">
        <v>8</v>
      </c>
      <c r="E56" s="52" t="s">
        <v>28</v>
      </c>
      <c r="F56" s="52" t="s">
        <v>59</v>
      </c>
      <c r="G56" s="59" t="s">
        <v>9</v>
      </c>
      <c r="H56" s="65">
        <f>H57</f>
        <v>357500</v>
      </c>
    </row>
    <row r="57" spans="1:8" s="22" customFormat="1" ht="25.5">
      <c r="A57" s="53"/>
      <c r="B57" s="63" t="s">
        <v>35</v>
      </c>
      <c r="C57" s="51" t="s">
        <v>6</v>
      </c>
      <c r="D57" s="52" t="s">
        <v>8</v>
      </c>
      <c r="E57" s="52" t="s">
        <v>28</v>
      </c>
      <c r="F57" s="52" t="s">
        <v>59</v>
      </c>
      <c r="G57" s="59" t="s">
        <v>10</v>
      </c>
      <c r="H57" s="65">
        <v>357500</v>
      </c>
    </row>
    <row r="58" spans="1:8" s="22" customFormat="1" ht="18">
      <c r="A58" s="53"/>
      <c r="B58" s="63" t="s">
        <v>60</v>
      </c>
      <c r="C58" s="51" t="s">
        <v>6</v>
      </c>
      <c r="D58" s="52" t="s">
        <v>8</v>
      </c>
      <c r="E58" s="52" t="s">
        <v>28</v>
      </c>
      <c r="F58" s="52" t="s">
        <v>61</v>
      </c>
      <c r="G58" s="59"/>
      <c r="H58" s="65">
        <f>H59</f>
        <v>200000</v>
      </c>
    </row>
    <row r="59" spans="1:8" s="22" customFormat="1" ht="18">
      <c r="A59" s="76"/>
      <c r="B59" s="71" t="s">
        <v>11</v>
      </c>
      <c r="C59" s="72" t="s">
        <v>6</v>
      </c>
      <c r="D59" s="73" t="s">
        <v>8</v>
      </c>
      <c r="E59" s="73" t="s">
        <v>28</v>
      </c>
      <c r="F59" s="73" t="s">
        <v>61</v>
      </c>
      <c r="G59" s="74" t="s">
        <v>9</v>
      </c>
      <c r="H59" s="75">
        <f>H60</f>
        <v>200000</v>
      </c>
    </row>
    <row r="60" spans="1:8" s="22" customFormat="1" ht="25.5">
      <c r="A60" s="76"/>
      <c r="B60" s="70" t="s">
        <v>35</v>
      </c>
      <c r="C60" s="51" t="s">
        <v>6</v>
      </c>
      <c r="D60" s="52" t="s">
        <v>8</v>
      </c>
      <c r="E60" s="52" t="s">
        <v>28</v>
      </c>
      <c r="F60" s="52" t="s">
        <v>61</v>
      </c>
      <c r="G60" s="59" t="s">
        <v>10</v>
      </c>
      <c r="H60" s="65">
        <v>200000</v>
      </c>
    </row>
    <row r="61" spans="1:8" s="22" customFormat="1" ht="18">
      <c r="A61" s="53"/>
      <c r="B61" s="63" t="s">
        <v>62</v>
      </c>
      <c r="C61" s="51" t="s">
        <v>6</v>
      </c>
      <c r="D61" s="52" t="s">
        <v>8</v>
      </c>
      <c r="E61" s="52" t="s">
        <v>28</v>
      </c>
      <c r="F61" s="52" t="s">
        <v>63</v>
      </c>
      <c r="G61" s="59"/>
      <c r="H61" s="65">
        <f>H62</f>
        <v>16000</v>
      </c>
    </row>
    <row r="62" spans="1:8" s="22" customFormat="1" ht="18">
      <c r="A62" s="53"/>
      <c r="B62" s="63" t="s">
        <v>36</v>
      </c>
      <c r="C62" s="51" t="s">
        <v>6</v>
      </c>
      <c r="D62" s="52" t="s">
        <v>8</v>
      </c>
      <c r="E62" s="52" t="s">
        <v>28</v>
      </c>
      <c r="F62" s="52" t="s">
        <v>63</v>
      </c>
      <c r="G62" s="59" t="s">
        <v>39</v>
      </c>
      <c r="H62" s="65">
        <f>H63</f>
        <v>16000</v>
      </c>
    </row>
    <row r="63" spans="1:8" s="22" customFormat="1" ht="21.75" customHeight="1">
      <c r="A63" s="53"/>
      <c r="B63" s="63" t="s">
        <v>37</v>
      </c>
      <c r="C63" s="51" t="s">
        <v>6</v>
      </c>
      <c r="D63" s="52" t="s">
        <v>8</v>
      </c>
      <c r="E63" s="52" t="s">
        <v>28</v>
      </c>
      <c r="F63" s="52" t="s">
        <v>63</v>
      </c>
      <c r="G63" s="59" t="s">
        <v>40</v>
      </c>
      <c r="H63" s="65">
        <v>16000</v>
      </c>
    </row>
    <row r="64" spans="1:8" s="22" customFormat="1" ht="18">
      <c r="A64" s="76"/>
      <c r="B64" s="70" t="s">
        <v>64</v>
      </c>
      <c r="C64" s="51" t="s">
        <v>6</v>
      </c>
      <c r="D64" s="52" t="s">
        <v>8</v>
      </c>
      <c r="E64" s="52" t="s">
        <v>28</v>
      </c>
      <c r="F64" s="52" t="s">
        <v>65</v>
      </c>
      <c r="G64" s="59"/>
      <c r="H64" s="65">
        <f>H65</f>
        <v>100000</v>
      </c>
    </row>
    <row r="65" spans="1:8" s="22" customFormat="1" ht="18">
      <c r="A65" s="53"/>
      <c r="B65" s="63" t="s">
        <v>11</v>
      </c>
      <c r="C65" s="51" t="s">
        <v>6</v>
      </c>
      <c r="D65" s="52" t="s">
        <v>8</v>
      </c>
      <c r="E65" s="52" t="s">
        <v>28</v>
      </c>
      <c r="F65" s="52" t="s">
        <v>65</v>
      </c>
      <c r="G65" s="59" t="s">
        <v>9</v>
      </c>
      <c r="H65" s="65">
        <f>H66</f>
        <v>100000</v>
      </c>
    </row>
    <row r="66" spans="1:8" s="22" customFormat="1" ht="25.5">
      <c r="A66" s="53"/>
      <c r="B66" s="63" t="s">
        <v>35</v>
      </c>
      <c r="C66" s="51" t="s">
        <v>6</v>
      </c>
      <c r="D66" s="52" t="s">
        <v>8</v>
      </c>
      <c r="E66" s="52" t="s">
        <v>28</v>
      </c>
      <c r="F66" s="52" t="s">
        <v>65</v>
      </c>
      <c r="G66" s="59" t="s">
        <v>10</v>
      </c>
      <c r="H66" s="65">
        <v>100000</v>
      </c>
    </row>
    <row r="67" spans="1:8" s="22" customFormat="1" ht="18">
      <c r="A67" s="53"/>
      <c r="B67" s="63" t="s">
        <v>73</v>
      </c>
      <c r="C67" s="51" t="s">
        <v>6</v>
      </c>
      <c r="D67" s="52" t="s">
        <v>8</v>
      </c>
      <c r="E67" s="52" t="s">
        <v>28</v>
      </c>
      <c r="F67" s="52" t="s">
        <v>72</v>
      </c>
      <c r="G67" s="59"/>
      <c r="H67" s="65">
        <f>H68</f>
        <v>253938.08</v>
      </c>
    </row>
    <row r="68" spans="1:8" s="22" customFormat="1" ht="18">
      <c r="A68" s="53"/>
      <c r="B68" s="63" t="s">
        <v>11</v>
      </c>
      <c r="C68" s="51" t="s">
        <v>6</v>
      </c>
      <c r="D68" s="52" t="s">
        <v>8</v>
      </c>
      <c r="E68" s="52" t="s">
        <v>28</v>
      </c>
      <c r="F68" s="52" t="s">
        <v>72</v>
      </c>
      <c r="G68" s="59" t="s">
        <v>9</v>
      </c>
      <c r="H68" s="65">
        <f>H69</f>
        <v>253938.08</v>
      </c>
    </row>
    <row r="69" spans="1:8" s="22" customFormat="1" ht="25.5">
      <c r="A69" s="53"/>
      <c r="B69" s="63" t="s">
        <v>35</v>
      </c>
      <c r="C69" s="51" t="s">
        <v>6</v>
      </c>
      <c r="D69" s="52" t="s">
        <v>8</v>
      </c>
      <c r="E69" s="52" t="s">
        <v>28</v>
      </c>
      <c r="F69" s="52" t="s">
        <v>72</v>
      </c>
      <c r="G69" s="59" t="s">
        <v>10</v>
      </c>
      <c r="H69" s="65">
        <v>253938.08</v>
      </c>
    </row>
    <row r="70" spans="1:8" s="22" customFormat="1" ht="18">
      <c r="A70" s="76"/>
      <c r="B70" s="70" t="s">
        <v>78</v>
      </c>
      <c r="C70" s="51" t="s">
        <v>6</v>
      </c>
      <c r="D70" s="52" t="s">
        <v>8</v>
      </c>
      <c r="E70" s="52" t="s">
        <v>28</v>
      </c>
      <c r="F70" s="52" t="s">
        <v>66</v>
      </c>
      <c r="G70" s="59"/>
      <c r="H70" s="65">
        <f>H71</f>
        <v>2055207.14</v>
      </c>
    </row>
    <row r="71" spans="1:8" s="22" customFormat="1" ht="18">
      <c r="A71" s="76"/>
      <c r="B71" s="70" t="s">
        <v>11</v>
      </c>
      <c r="C71" s="51" t="s">
        <v>6</v>
      </c>
      <c r="D71" s="52" t="s">
        <v>8</v>
      </c>
      <c r="E71" s="52" t="s">
        <v>28</v>
      </c>
      <c r="F71" s="52" t="s">
        <v>66</v>
      </c>
      <c r="G71" s="59" t="s">
        <v>9</v>
      </c>
      <c r="H71" s="65">
        <f>H72</f>
        <v>2055207.14</v>
      </c>
    </row>
    <row r="72" spans="1:8" s="22" customFormat="1" ht="25.5">
      <c r="A72" s="53"/>
      <c r="B72" s="63" t="s">
        <v>35</v>
      </c>
      <c r="C72" s="51" t="s">
        <v>6</v>
      </c>
      <c r="D72" s="52" t="s">
        <v>8</v>
      </c>
      <c r="E72" s="52" t="s">
        <v>28</v>
      </c>
      <c r="F72" s="52" t="s">
        <v>66</v>
      </c>
      <c r="G72" s="59" t="s">
        <v>10</v>
      </c>
      <c r="H72" s="65">
        <f>1155207.14+900000</f>
        <v>2055207.14</v>
      </c>
    </row>
    <row r="73" spans="1:8" s="22" customFormat="1" ht="18">
      <c r="A73" s="53"/>
      <c r="B73" s="63" t="s">
        <v>67</v>
      </c>
      <c r="C73" s="51" t="s">
        <v>6</v>
      </c>
      <c r="D73" s="52" t="s">
        <v>8</v>
      </c>
      <c r="E73" s="52" t="s">
        <v>28</v>
      </c>
      <c r="F73" s="52" t="s">
        <v>69</v>
      </c>
      <c r="G73" s="59"/>
      <c r="H73" s="65">
        <f>H74</f>
        <v>5000</v>
      </c>
    </row>
    <row r="74" spans="1:8" s="22" customFormat="1" ht="18">
      <c r="A74" s="53"/>
      <c r="B74" s="63" t="s">
        <v>36</v>
      </c>
      <c r="C74" s="51" t="s">
        <v>6</v>
      </c>
      <c r="D74" s="52" t="s">
        <v>8</v>
      </c>
      <c r="E74" s="52" t="s">
        <v>28</v>
      </c>
      <c r="F74" s="52" t="s">
        <v>69</v>
      </c>
      <c r="G74" s="59" t="s">
        <v>39</v>
      </c>
      <c r="H74" s="65">
        <f>H75</f>
        <v>5000</v>
      </c>
    </row>
    <row r="75" spans="1:8" s="22" customFormat="1" ht="18">
      <c r="A75" s="77"/>
      <c r="B75" s="70" t="s">
        <v>68</v>
      </c>
      <c r="C75" s="51" t="s">
        <v>6</v>
      </c>
      <c r="D75" s="52" t="s">
        <v>8</v>
      </c>
      <c r="E75" s="52" t="s">
        <v>28</v>
      </c>
      <c r="F75" s="52" t="s">
        <v>69</v>
      </c>
      <c r="G75" s="59" t="s">
        <v>70</v>
      </c>
      <c r="H75" s="65">
        <v>5000</v>
      </c>
    </row>
    <row r="76" spans="1:8" ht="16.5">
      <c r="A76" s="28"/>
      <c r="B76" s="30" t="s">
        <v>7</v>
      </c>
      <c r="C76" s="31"/>
      <c r="D76" s="11"/>
      <c r="E76" s="11"/>
      <c r="F76" s="12"/>
      <c r="G76" s="60"/>
      <c r="H76" s="40">
        <f>SUM(H10+H18)</f>
        <v>15596363.000000002</v>
      </c>
    </row>
    <row r="77" spans="1:7" ht="12.75">
      <c r="A77" s="4"/>
      <c r="F77" s="13"/>
      <c r="G77" s="13"/>
    </row>
  </sheetData>
  <sheetProtection/>
  <mergeCells count="3">
    <mergeCell ref="A6:H6"/>
    <mergeCell ref="B7:G7"/>
    <mergeCell ref="C8:F8"/>
  </mergeCells>
  <printOptions/>
  <pageMargins left="0.5905511811023623" right="0.1968503937007874" top="0.5905511811023623" bottom="0.3937007874015748" header="0.5118110236220472" footer="0.5118110236220472"/>
  <pageSetup fitToHeight="99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Стасюк Т. Е.</cp:lastModifiedBy>
  <cp:lastPrinted>2016-12-04T12:06:14Z</cp:lastPrinted>
  <dcterms:created xsi:type="dcterms:W3CDTF">2010-03-22T07:46:53Z</dcterms:created>
  <dcterms:modified xsi:type="dcterms:W3CDTF">2016-12-04T12:06:32Z</dcterms:modified>
  <cp:category/>
  <cp:version/>
  <cp:contentType/>
  <cp:contentStatus/>
</cp:coreProperties>
</file>