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7" sheetId="1" r:id="rId1"/>
  </sheets>
  <definedNames>
    <definedName name="_xlnm.Print_Titles" localSheetId="0">'2017'!$8:$9</definedName>
    <definedName name="_xlnm.Print_Area" localSheetId="0">'2017'!$A$1:$C$86</definedName>
  </definedNames>
  <calcPr fullCalcOnLoad="1"/>
</workbook>
</file>

<file path=xl/sharedStrings.xml><?xml version="1.0" encoding="utf-8"?>
<sst xmlns="http://schemas.openxmlformats.org/spreadsheetml/2006/main" count="110" uniqueCount="110">
  <si>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</si>
  <si>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</si>
  <si>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</si>
  <si>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</si>
  <si>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</si>
  <si>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</si>
  <si>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</si>
  <si>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</si>
  <si>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</si>
  <si>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</si>
  <si>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</si>
  <si>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</si>
  <si>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</si>
  <si>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</si>
  <si>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</si>
  <si>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</si>
  <si>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</si>
  <si>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</si>
  <si>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Наименование доходов</t>
  </si>
  <si>
    <t>Код бюджетной классификации Российской Федерации</t>
  </si>
  <si>
    <t>ВСЕГО ДОХОДОВ</t>
  </si>
  <si>
    <t xml:space="preserve">Прочие субсидии </t>
  </si>
  <si>
    <t>Прочие субсидии бюджетам муниципальных районов</t>
  </si>
  <si>
    <t>Прочие субвенции бюджетам муниципальных районов</t>
  </si>
  <si>
    <t>Прочие субвенции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</si>
  <si>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</si>
  <si>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</si>
  <si>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</si>
  <si>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</si>
  <si>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</si>
  <si>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</si>
  <si>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</si>
  <si>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</si>
  <si>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</si>
  <si>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</si>
  <si>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</si>
  <si>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</si>
  <si>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</si>
  <si>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</si>
  <si>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</si>
  <si>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</si>
  <si>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</si>
  <si>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</si>
  <si>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</si>
  <si>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</si>
  <si>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</si>
  <si>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</si>
  <si>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</si>
  <si>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</si>
  <si>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</si>
  <si>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</si>
  <si>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</si>
  <si>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</si>
  <si>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</si>
  <si>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</si>
  <si>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</si>
  <si>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</si>
  <si>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</si>
  <si>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</si>
  <si>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</si>
  <si>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</si>
  <si>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</si>
  <si>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</si>
  <si>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</si>
  <si>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</si>
  <si>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</si>
  <si>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</si>
  <si>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</si>
  <si>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</si>
  <si>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</si>
  <si>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</si>
  <si>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</si>
  <si>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</si>
  <si>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</si>
  <si>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</si>
  <si>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</si>
  <si>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</si>
  <si>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</si>
  <si>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</si>
  <si>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</si>
  <si>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</si>
  <si>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</si>
  <si>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</si>
  <si>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</si>
  <si>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</si>
  <si>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</si>
  <si>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</si>
  <si>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Приложение № 4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</si>
  <si>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</si>
  <si>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на осуществление полномочий по обеспечению жителей поселения услугами организаций культуры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</si>
  <si>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</si>
  <si>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Прогнозируемое поступление доходов бюджета муниципального района на 2017 год</t>
  </si>
  <si>
    <t>2 02 20000 00 0000 151</t>
  </si>
  <si>
    <t>2 02 20216 05 0000 151</t>
  </si>
  <si>
    <t>2 02 29999 05 0000 151</t>
  </si>
  <si>
    <t>2 02 29999 00 0000 151</t>
  </si>
  <si>
    <t>2 02 30000 00 0000 151</t>
  </si>
  <si>
    <t>2 02 35118 05 0000 151</t>
  </si>
  <si>
    <t>2 02 30024 05 0000 151</t>
  </si>
  <si>
    <t>2 02 30029 05 0000 151</t>
  </si>
  <si>
    <t>2 02 35082 05 0000 151</t>
  </si>
  <si>
    <t>2 02 39999 05 0000 151</t>
  </si>
  <si>
    <t>2 02 39999 00 0000 151</t>
  </si>
  <si>
    <t>2 02 40000 00 0000 151</t>
  </si>
  <si>
    <t>2 02 40014 05 0000 151</t>
  </si>
  <si>
    <t>на создание условий для обеспечения жителей поселений и жителей городских округов услугами торговли</t>
  </si>
  <si>
    <t>2 02 30022 05 0000 151</t>
  </si>
  <si>
    <t>от __ декабря 2016 года № ___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</si>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</sst>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</numFmts>
  <fonts count="23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24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view="pageBreakPreview" zoomScale="90" zoomScaleNormal="90" zoomScaleSheetLayoutView="90" zoomScalePageLayoutView="0" workbookViewId="0" topLeftCell="A22">
      <selection activeCell="A72" sqref="A72"/>
    </sheetView>
  </sheetViews>
  <sheetFormatPr defaultColWidth="9.00390625" defaultRowHeight="12.75"/>
  <cols>
    <col min="1" max="1" width="76.875" style="2" customWidth="1"/>
    <col min="2" max="2" width="23.00390625" style="2" customWidth="1"/>
    <col min="3" max="3" width="16.75390625" style="2" customWidth="1"/>
    <col min="4" max="16384" width="9.125" style="2" customWidth="1"/>
  </cols>
  <sheetData>
    <row r="1" spans="2:3" ht="12.75">
      <c r="B1" s="18"/>
      <c r="C1" s="19" t="s">
        <v>87</v>
      </c>
    </row>
    <row r="2" spans="2:3" ht="12.75">
      <c r="B2" s="18"/>
      <c r="C2" s="19" t="s">
        <v>51</v>
      </c>
    </row>
    <row r="3" spans="2:3" ht="12.75">
      <c r="B3" s="18"/>
      <c r="C3" s="19" t="s">
        <v>40</v>
      </c>
    </row>
    <row r="4" spans="2:3" ht="12.75">
      <c r="B4" s="18"/>
      <c r="C4" s="19" t="s">
        <v>107</v>
      </c>
    </row>
    <row r="5" spans="2:3" ht="12.75">
      <c r="B5" s="18"/>
      <c r="C5" s="19"/>
    </row>
    <row r="6" spans="1:3" ht="21.75" customHeight="1">
      <c r="A6" s="45" t="s">
        <v>91</v>
      </c>
      <c r="B6" s="46"/>
      <c r="C6" s="46"/>
    </row>
    <row r="7" spans="1:3" ht="13.5" customHeight="1">
      <c r="A7" s="25"/>
      <c r="B7" s="26"/>
      <c r="C7" s="27" t="s">
        <v>61</v>
      </c>
    </row>
    <row r="8" spans="1:3" ht="41.25" customHeight="1">
      <c r="A8" s="3" t="s">
        <v>18</v>
      </c>
      <c r="B8" s="3" t="s">
        <v>19</v>
      </c>
      <c r="C8" s="14" t="s">
        <v>60</v>
      </c>
    </row>
    <row r="9" spans="1:3" ht="9" customHeight="1">
      <c r="A9" s="4">
        <v>1</v>
      </c>
      <c r="B9" s="4">
        <v>2</v>
      </c>
      <c r="C9" s="4">
        <v>3</v>
      </c>
    </row>
    <row r="10" spans="1:3" ht="12.75">
      <c r="A10" s="5"/>
      <c r="B10" s="6"/>
      <c r="C10" s="15"/>
    </row>
    <row r="11" spans="1:3" ht="12.75">
      <c r="A11" s="7" t="s">
        <v>2</v>
      </c>
      <c r="B11" s="28" t="s">
        <v>8</v>
      </c>
      <c r="C11" s="40">
        <f>C13+C16+C19+C23+C27+C31+C34+C38</f>
        <v>160421309</v>
      </c>
    </row>
    <row r="12" spans="1:3" ht="12.75">
      <c r="A12" s="7"/>
      <c r="B12" s="28"/>
      <c r="C12" s="41"/>
    </row>
    <row r="13" spans="1:3" ht="12.75">
      <c r="A13" s="8" t="s">
        <v>5</v>
      </c>
      <c r="B13" s="29" t="s">
        <v>9</v>
      </c>
      <c r="C13" s="41">
        <f>C14</f>
        <v>92086000</v>
      </c>
    </row>
    <row r="14" spans="1:3" ht="12.75">
      <c r="A14" s="9" t="s">
        <v>0</v>
      </c>
      <c r="B14" s="29" t="s">
        <v>10</v>
      </c>
      <c r="C14" s="41">
        <v>92086000</v>
      </c>
    </row>
    <row r="15" spans="1:3" ht="12.75">
      <c r="A15" s="9"/>
      <c r="B15" s="29"/>
      <c r="C15" s="41"/>
    </row>
    <row r="16" spans="1:3" ht="25.5">
      <c r="A16" s="10" t="s">
        <v>64</v>
      </c>
      <c r="B16" s="29" t="s">
        <v>65</v>
      </c>
      <c r="C16" s="41">
        <f>C17</f>
        <v>5877685</v>
      </c>
    </row>
    <row r="17" spans="1:3" ht="25.5">
      <c r="A17" s="9" t="s">
        <v>66</v>
      </c>
      <c r="B17" s="29" t="s">
        <v>67</v>
      </c>
      <c r="C17" s="41">
        <f>5987664-109979</f>
        <v>5877685</v>
      </c>
    </row>
    <row r="18" spans="1:3" ht="12.75">
      <c r="A18" s="9"/>
      <c r="B18" s="29"/>
      <c r="C18" s="41"/>
    </row>
    <row r="19" spans="1:3" ht="12.75">
      <c r="A19" s="10" t="s">
        <v>1</v>
      </c>
      <c r="B19" s="29" t="s">
        <v>11</v>
      </c>
      <c r="C19" s="41">
        <f>SUM(C20:C21)</f>
        <v>23979124</v>
      </c>
    </row>
    <row r="20" spans="1:3" ht="12.75">
      <c r="A20" s="9" t="s">
        <v>25</v>
      </c>
      <c r="B20" s="29" t="s">
        <v>26</v>
      </c>
      <c r="C20" s="41">
        <v>6209174</v>
      </c>
    </row>
    <row r="21" spans="1:3" ht="12.75">
      <c r="A21" s="9" t="s">
        <v>7</v>
      </c>
      <c r="B21" s="29" t="s">
        <v>12</v>
      </c>
      <c r="C21" s="41">
        <v>17769950</v>
      </c>
    </row>
    <row r="22" spans="1:3" ht="12.75">
      <c r="A22" s="9"/>
      <c r="B22" s="29"/>
      <c r="C22" s="41"/>
    </row>
    <row r="23" spans="1:3" ht="12.75">
      <c r="A23" s="10" t="s">
        <v>80</v>
      </c>
      <c r="B23" s="29" t="s">
        <v>13</v>
      </c>
      <c r="C23" s="41">
        <f>SUM(C24:C25)</f>
        <v>1044000</v>
      </c>
    </row>
    <row r="24" spans="1:3" ht="25.5">
      <c r="A24" s="9" t="s">
        <v>52</v>
      </c>
      <c r="B24" s="29" t="s">
        <v>68</v>
      </c>
      <c r="C24" s="41">
        <v>444000</v>
      </c>
    </row>
    <row r="25" spans="1:3" ht="25.5">
      <c r="A25" s="38" t="s">
        <v>69</v>
      </c>
      <c r="B25" s="29" t="s">
        <v>70</v>
      </c>
      <c r="C25" s="41">
        <v>600000</v>
      </c>
    </row>
    <row r="26" spans="1:3" ht="12.75">
      <c r="A26" s="38"/>
      <c r="B26" s="29"/>
      <c r="C26" s="41"/>
    </row>
    <row r="27" spans="1:3" ht="25.5">
      <c r="A27" s="8" t="s">
        <v>3</v>
      </c>
      <c r="B27" s="29" t="s">
        <v>14</v>
      </c>
      <c r="C27" s="41">
        <f>SUM(C28:C29)</f>
        <v>12497000</v>
      </c>
    </row>
    <row r="28" spans="1:3" ht="65.25" customHeight="1">
      <c r="A28" s="37" t="s">
        <v>71</v>
      </c>
      <c r="B28" s="30" t="s">
        <v>72</v>
      </c>
      <c r="C28" s="41">
        <f>(2379000+18000)+(5075000+5000000)</f>
        <v>12472000</v>
      </c>
    </row>
    <row r="29" spans="1:3" ht="54" customHeight="1">
      <c r="A29" s="37" t="s">
        <v>109</v>
      </c>
      <c r="B29" s="30" t="s">
        <v>108</v>
      </c>
      <c r="C29" s="41">
        <v>25000</v>
      </c>
    </row>
    <row r="30" spans="1:3" ht="12.75">
      <c r="A30" s="9"/>
      <c r="B30" s="29"/>
      <c r="C30" s="41"/>
    </row>
    <row r="31" spans="1:3" ht="12.75">
      <c r="A31" s="10" t="s">
        <v>6</v>
      </c>
      <c r="B31" s="29" t="s">
        <v>15</v>
      </c>
      <c r="C31" s="41">
        <f>SUM(C32:C32)</f>
        <v>23853500</v>
      </c>
    </row>
    <row r="32" spans="1:3" ht="12.75">
      <c r="A32" s="24" t="s">
        <v>73</v>
      </c>
      <c r="B32" s="29" t="s">
        <v>74</v>
      </c>
      <c r="C32" s="41">
        <v>23853500</v>
      </c>
    </row>
    <row r="33" spans="1:3" ht="8.25" customHeight="1">
      <c r="A33" s="9"/>
      <c r="B33" s="31"/>
      <c r="C33" s="41"/>
    </row>
    <row r="34" spans="1:3" ht="12.75">
      <c r="A34" s="21" t="s">
        <v>47</v>
      </c>
      <c r="B34" s="32" t="s">
        <v>48</v>
      </c>
      <c r="C34" s="41">
        <f>SUM(C35:C36)</f>
        <v>653000</v>
      </c>
    </row>
    <row r="35" spans="1:3" ht="51">
      <c r="A35" s="23" t="s">
        <v>75</v>
      </c>
      <c r="B35" s="33" t="s">
        <v>76</v>
      </c>
      <c r="C35" s="41">
        <v>550000</v>
      </c>
    </row>
    <row r="36" spans="1:3" ht="38.25">
      <c r="A36" s="9" t="s">
        <v>77</v>
      </c>
      <c r="B36" s="31" t="s">
        <v>78</v>
      </c>
      <c r="C36" s="41">
        <v>103000</v>
      </c>
    </row>
    <row r="37" spans="1:3" ht="9.75" customHeight="1">
      <c r="A37" s="9"/>
      <c r="B37" s="31"/>
      <c r="C37" s="41"/>
    </row>
    <row r="38" spans="1:3" ht="12.75">
      <c r="A38" s="10" t="s">
        <v>29</v>
      </c>
      <c r="B38" s="29" t="s">
        <v>28</v>
      </c>
      <c r="C38" s="41">
        <f>SUM(C39:C42)</f>
        <v>431000</v>
      </c>
    </row>
    <row r="39" spans="1:3" ht="76.5">
      <c r="A39" s="17" t="s">
        <v>83</v>
      </c>
      <c r="B39" s="29" t="s">
        <v>81</v>
      </c>
      <c r="C39" s="41">
        <v>60000</v>
      </c>
    </row>
    <row r="40" spans="1:3" ht="38.25">
      <c r="A40" s="17" t="s">
        <v>43</v>
      </c>
      <c r="B40" s="29" t="s">
        <v>46</v>
      </c>
      <c r="C40" s="41">
        <v>11000</v>
      </c>
    </row>
    <row r="41" spans="1:3" ht="38.25">
      <c r="A41" s="17" t="s">
        <v>82</v>
      </c>
      <c r="B41" s="29" t="s">
        <v>79</v>
      </c>
      <c r="C41" s="41">
        <v>30000</v>
      </c>
    </row>
    <row r="42" spans="1:3" ht="25.5">
      <c r="A42" s="17" t="s">
        <v>41</v>
      </c>
      <c r="B42" s="34" t="s">
        <v>42</v>
      </c>
      <c r="C42" s="41">
        <v>330000</v>
      </c>
    </row>
    <row r="43" spans="1:3" ht="12.75">
      <c r="A43" s="17"/>
      <c r="B43" s="35"/>
      <c r="C43" s="41"/>
    </row>
    <row r="44" spans="1:3" ht="12.75">
      <c r="A44" s="7" t="s">
        <v>4</v>
      </c>
      <c r="B44" s="28" t="s">
        <v>16</v>
      </c>
      <c r="C44" s="40">
        <f>C46</f>
        <v>276915700</v>
      </c>
    </row>
    <row r="45" spans="1:3" ht="12.75">
      <c r="A45" s="8"/>
      <c r="B45" s="29"/>
      <c r="C45" s="42"/>
    </row>
    <row r="46" spans="1:3" ht="25.5">
      <c r="A46" s="8" t="s">
        <v>27</v>
      </c>
      <c r="B46" s="29" t="s">
        <v>17</v>
      </c>
      <c r="C46" s="42">
        <f>C48+C61+C80</f>
        <v>276915700</v>
      </c>
    </row>
    <row r="47" spans="1:3" ht="9.75" customHeight="1">
      <c r="A47" s="8"/>
      <c r="B47" s="29"/>
      <c r="C47" s="42"/>
    </row>
    <row r="48" spans="1:3" ht="25.5">
      <c r="A48" s="16" t="s">
        <v>62</v>
      </c>
      <c r="B48" s="44" t="s">
        <v>92</v>
      </c>
      <c r="C48" s="41">
        <f>SUM(C49:C51)</f>
        <v>87568300</v>
      </c>
    </row>
    <row r="49" spans="1:3" ht="51">
      <c r="A49" s="16" t="s">
        <v>85</v>
      </c>
      <c r="B49" s="44" t="s">
        <v>93</v>
      </c>
      <c r="C49" s="41">
        <v>130300</v>
      </c>
    </row>
    <row r="50" spans="1:3" ht="12.75">
      <c r="A50" s="16"/>
      <c r="B50" s="44"/>
      <c r="C50" s="41"/>
    </row>
    <row r="51" spans="1:3" ht="12.75">
      <c r="A51" s="9" t="s">
        <v>21</v>
      </c>
      <c r="B51" s="29" t="s">
        <v>94</v>
      </c>
      <c r="C51" s="42">
        <f>SUM(C52)</f>
        <v>87438000</v>
      </c>
    </row>
    <row r="52" spans="1:3" ht="12.75">
      <c r="A52" s="1" t="s">
        <v>22</v>
      </c>
      <c r="B52" s="29" t="s">
        <v>95</v>
      </c>
      <c r="C52" s="42">
        <f>SUM(C53:C59)</f>
        <v>87438000</v>
      </c>
    </row>
    <row r="53" spans="1:3" ht="12.75">
      <c r="A53" s="22" t="s">
        <v>56</v>
      </c>
      <c r="B53" s="29"/>
      <c r="C53" s="42">
        <v>84766600</v>
      </c>
    </row>
    <row r="54" spans="1:3" ht="38.25">
      <c r="A54" s="22" t="s">
        <v>63</v>
      </c>
      <c r="B54" s="29"/>
      <c r="C54" s="42">
        <v>413200</v>
      </c>
    </row>
    <row r="55" spans="1:3" ht="38.25">
      <c r="A55" s="22" t="s">
        <v>31</v>
      </c>
      <c r="B55" s="29"/>
      <c r="C55" s="42">
        <v>17300</v>
      </c>
    </row>
    <row r="56" spans="1:3" ht="12.75">
      <c r="A56" s="22" t="s">
        <v>57</v>
      </c>
      <c r="B56" s="29"/>
      <c r="C56" s="42">
        <v>1951600</v>
      </c>
    </row>
    <row r="57" spans="1:3" ht="25.5">
      <c r="A57" s="22" t="s">
        <v>86</v>
      </c>
      <c r="B57" s="29"/>
      <c r="C57" s="42">
        <v>86600</v>
      </c>
    </row>
    <row r="58" spans="1:3" ht="38.25">
      <c r="A58" s="22" t="s">
        <v>88</v>
      </c>
      <c r="B58" s="29"/>
      <c r="C58" s="42">
        <v>176400</v>
      </c>
    </row>
    <row r="59" spans="1:3" ht="25.5">
      <c r="A59" s="22" t="s">
        <v>105</v>
      </c>
      <c r="B59" s="29"/>
      <c r="C59" s="42">
        <v>26300</v>
      </c>
    </row>
    <row r="60" spans="1:3" ht="8.25" customHeight="1">
      <c r="A60" s="1"/>
      <c r="B60" s="29"/>
      <c r="C60" s="42"/>
    </row>
    <row r="61" spans="1:3" ht="25.5">
      <c r="A61" s="16" t="s">
        <v>32</v>
      </c>
      <c r="B61" s="44" t="s">
        <v>96</v>
      </c>
      <c r="C61" s="41">
        <f>C62+C63+C74+C73+C75+C76</f>
        <v>184262100</v>
      </c>
    </row>
    <row r="62" spans="1:3" ht="25.5">
      <c r="A62" s="9" t="s">
        <v>30</v>
      </c>
      <c r="B62" s="29" t="s">
        <v>106</v>
      </c>
      <c r="C62" s="41">
        <v>2661700</v>
      </c>
    </row>
    <row r="63" spans="1:3" ht="25.5">
      <c r="A63" s="16" t="s">
        <v>44</v>
      </c>
      <c r="B63" s="29" t="s">
        <v>98</v>
      </c>
      <c r="C63" s="41">
        <f>SUM(C64:C72)</f>
        <v>6808200</v>
      </c>
    </row>
    <row r="64" spans="1:3" ht="25.5">
      <c r="A64" s="1" t="s">
        <v>34</v>
      </c>
      <c r="B64" s="29"/>
      <c r="C64" s="41">
        <v>2145100</v>
      </c>
    </row>
    <row r="65" spans="1:3" ht="12.75">
      <c r="A65" s="1" t="s">
        <v>35</v>
      </c>
      <c r="B65" s="29"/>
      <c r="C65" s="42">
        <v>304700</v>
      </c>
    </row>
    <row r="66" spans="1:3" ht="25.5">
      <c r="A66" s="1" t="s">
        <v>36</v>
      </c>
      <c r="B66" s="29"/>
      <c r="C66" s="42">
        <v>1218700</v>
      </c>
    </row>
    <row r="67" spans="1:3" ht="25.5">
      <c r="A67" s="1" t="s">
        <v>37</v>
      </c>
      <c r="B67" s="29"/>
      <c r="C67" s="42">
        <v>775000</v>
      </c>
    </row>
    <row r="68" spans="1:3" ht="38.25">
      <c r="A68" s="1" t="s">
        <v>49</v>
      </c>
      <c r="B68" s="29"/>
      <c r="C68" s="42">
        <v>30000</v>
      </c>
    </row>
    <row r="69" spans="1:3" ht="25.5">
      <c r="A69" s="1" t="s">
        <v>38</v>
      </c>
      <c r="B69" s="29"/>
      <c r="C69" s="42">
        <v>1523300</v>
      </c>
    </row>
    <row r="70" spans="1:3" ht="25.5">
      <c r="A70" s="1" t="s">
        <v>39</v>
      </c>
      <c r="B70" s="29"/>
      <c r="C70" s="42">
        <v>609300</v>
      </c>
    </row>
    <row r="71" spans="1:3" ht="25.5">
      <c r="A71" s="1" t="s">
        <v>54</v>
      </c>
      <c r="B71" s="29"/>
      <c r="C71" s="42">
        <v>177100</v>
      </c>
    </row>
    <row r="72" spans="1:3" ht="12.75">
      <c r="A72" s="1" t="s">
        <v>55</v>
      </c>
      <c r="B72" s="29"/>
      <c r="C72" s="42">
        <v>25000</v>
      </c>
    </row>
    <row r="73" spans="1:3" ht="51" customHeight="1">
      <c r="A73" s="9" t="s">
        <v>90</v>
      </c>
      <c r="B73" s="29" t="s">
        <v>99</v>
      </c>
      <c r="C73" s="41">
        <v>2507400</v>
      </c>
    </row>
    <row r="74" spans="1:3" ht="40.5" customHeight="1">
      <c r="A74" s="39" t="s">
        <v>84</v>
      </c>
      <c r="B74" s="29" t="s">
        <v>100</v>
      </c>
      <c r="C74" s="41">
        <v>1141300</v>
      </c>
    </row>
    <row r="75" spans="1:3" ht="37.5" customHeight="1">
      <c r="A75" s="20" t="s">
        <v>45</v>
      </c>
      <c r="B75" s="29" t="s">
        <v>97</v>
      </c>
      <c r="C75" s="41">
        <v>1117600</v>
      </c>
    </row>
    <row r="76" spans="1:3" ht="12.75">
      <c r="A76" s="16" t="s">
        <v>24</v>
      </c>
      <c r="B76" s="44" t="s">
        <v>102</v>
      </c>
      <c r="C76" s="41">
        <f>SUM(C77)</f>
        <v>170025900</v>
      </c>
    </row>
    <row r="77" spans="1:3" ht="12.75">
      <c r="A77" s="9" t="s">
        <v>23</v>
      </c>
      <c r="B77" s="29" t="s">
        <v>101</v>
      </c>
      <c r="C77" s="41">
        <f>SUM(C78:C79)</f>
        <v>170025900</v>
      </c>
    </row>
    <row r="78" spans="1:3" ht="12.75">
      <c r="A78" s="1" t="s">
        <v>53</v>
      </c>
      <c r="B78" s="29"/>
      <c r="C78" s="42">
        <v>170025900</v>
      </c>
    </row>
    <row r="79" spans="1:3" ht="9.75" customHeight="1">
      <c r="A79" s="1"/>
      <c r="B79" s="29"/>
      <c r="C79" s="42"/>
    </row>
    <row r="80" spans="1:3" ht="12.75">
      <c r="A80" s="10" t="s">
        <v>33</v>
      </c>
      <c r="B80" s="29" t="s">
        <v>103</v>
      </c>
      <c r="C80" s="41">
        <f>C81</f>
        <v>5085300</v>
      </c>
    </row>
    <row r="81" spans="1:3" ht="40.5" customHeight="1">
      <c r="A81" s="9" t="s">
        <v>50</v>
      </c>
      <c r="B81" s="29" t="s">
        <v>104</v>
      </c>
      <c r="C81" s="41">
        <f>SUM(C82:C84)</f>
        <v>5085300</v>
      </c>
    </row>
    <row r="82" spans="1:3" ht="25.5">
      <c r="A82" s="1" t="s">
        <v>58</v>
      </c>
      <c r="B82" s="29"/>
      <c r="C82" s="41">
        <v>3360000</v>
      </c>
    </row>
    <row r="83" spans="1:3" ht="25.5">
      <c r="A83" s="1" t="s">
        <v>59</v>
      </c>
      <c r="B83" s="29"/>
      <c r="C83" s="41">
        <v>740300</v>
      </c>
    </row>
    <row r="84" spans="1:3" ht="25.5">
      <c r="A84" s="1" t="s">
        <v>89</v>
      </c>
      <c r="B84" s="29"/>
      <c r="C84" s="41">
        <v>985000</v>
      </c>
    </row>
    <row r="85" spans="1:3" ht="8.25" customHeight="1">
      <c r="A85" s="9"/>
      <c r="B85" s="29"/>
      <c r="C85" s="41"/>
    </row>
    <row r="86" spans="1:3" ht="12.75">
      <c r="A86" s="11" t="s">
        <v>20</v>
      </c>
      <c r="B86" s="36"/>
      <c r="C86" s="43">
        <f>C11+C44</f>
        <v>437337009</v>
      </c>
    </row>
    <row r="87" spans="1:2" ht="13.5" customHeight="1">
      <c r="A87" s="12"/>
      <c r="B87" s="13"/>
    </row>
  </sheetData>
  <sheetProtection/>
  <mergeCells count="1">
    <mergeCell ref="A6:C6"/>
  </mergeCells>
  <printOptions/>
  <pageMargins left="0.7874015748031497" right="0.1968503937007874" top="0.15748031496062992" bottom="0.15748031496062992" header="0.5118110236220472" footer="0.5118110236220472"/>
  <pageSetup horizontalDpi="600" verticalDpi="600" orientation="portrait" paperSize="9" scale="81" r:id="rId1"/>
  <headerFooter alignWithMargins="0">
    <oddFooter>&amp;C&amp;P</oddFooter>
  </headerFooter>
  <rowBreaks count="1" manualBreakCount="1"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Стасюк Т. Е.</cp:lastModifiedBy>
  <cp:lastPrinted>2016-11-30T08:34:43Z</cp:lastPrinted>
  <dcterms:created xsi:type="dcterms:W3CDTF">2004-09-13T07:20:24Z</dcterms:created>
  <dcterms:modified xsi:type="dcterms:W3CDTF">2016-12-01T05:53:35Z</dcterms:modified>
  <cp:category/>
  <cp:version/>
  <cp:contentType/>
  <cp:contentStatus/>
</cp:coreProperties>
</file>