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20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<sst xmlns="http://schemas.openxmlformats.org/spreadsheetml/2006/main" count="66" uniqueCount="29">
  <si>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Внебюджетные источники</t>
  </si>
  <si>
    <t>Местный бюджет</t>
  </si>
  <si>
    <t>Областной бюджет</t>
  </si>
  <si>
    <t>Федеральный бюджет</t>
  </si>
  <si>
    <t xml:space="preserve">   В том числе:</t>
  </si>
  <si>
    <t>Всего</t>
  </si>
  <si>
    <t>Ожидаемый результат реализации</t>
  </si>
  <si>
    <t>Объем финансирования, тыс. рублей</t>
  </si>
  <si>
    <t>Источники финансирования</t>
  </si>
  <si>
    <t>Наименование мероприятия</t>
  </si>
  <si>
    <t>Объединение систем теплоснабжения от котельных Больница, Детский сад "Кораблик" в единую систему теплоснабжения на базе котельной Больницы. (п.Каменка)</t>
  </si>
  <si>
    <t>Реконструкция (модернизация) и объединение систем теплоснабжения, наружных инженерных сетей и водопровода от котельных ЦРБ, МСЗ, ДК, РОВД: зданий столовой, кулинарии, администрации РАЙПО, новой СОШ, суда, почты, магазинов ИП Минькина, рыбного магазина, жилого фонда, объектов теплоснабжения Квартальной  котельной  в единую систему теплоснабжения на базе котельной  МСЗ (г.Мезень) мощностью 10 МВт</t>
  </si>
  <si>
    <t>Разработка проекта (ПСД) на реконструкцию (модернизацию) наружных инженерных сетей теплоснабжения протяженностью – 750 м (г.Мезень, пр.Канинский)</t>
  </si>
  <si>
    <t>Реконструкция (модернизация) наружных инженерных сетей теплоснабжения протяженностью – 750 м (г.Мезень, пр.Канинский)</t>
  </si>
  <si>
    <t>Строительство завода по производству биотоплива – торфяных брикетов</t>
  </si>
  <si>
    <t>Организация торфоразработок для производства биотоплива (торфяных брикетов)</t>
  </si>
  <si>
    <t>ИТОГО</t>
  </si>
  <si>
    <t>увеличение полезного отпуска, Гкал</t>
  </si>
  <si>
    <t>снижение затрат на электроэнергию, тыс. руб.</t>
  </si>
  <si>
    <t>снижние затрат на оплату труда, тыс. руб.</t>
  </si>
  <si>
    <t>снижение затрат на уголь, тыс. руб.</t>
  </si>
  <si>
    <t>снижение себестоимости, руб/Гкал</t>
  </si>
  <si>
    <t>Экономический эффект 21 988,14 тыс.руб., в т.ч.</t>
  </si>
  <si>
    <t>снижение затрат на электроэнергию на 25 %</t>
  </si>
  <si>
    <t>создание новых рабочих мест, использование местных видов топлива, снижение себестоимости прозводства тепловой энергии</t>
  </si>
  <si>
    <t>Авдеева Галина Александровна</t>
  </si>
  <si>
    <t>(818-48)4-31-83</t>
  </si>
  <si>
    <t>Приложение</t>
  </si>
  <si>
    <r>
      <t xml:space="preserve">Разработка проекта (ПСД) на </t>
    </r>
    <r>
      <rPr>
        <sz val="13"/>
        <color indexed="8"/>
        <rFont val="Times New Roman"/>
        <family val="1"/>
      </rPr>
      <t xml:space="preserve">Реконструкцию (модернизацию) систем теплоснабжения,  наружных инженерных сетей и водопровода  от котельных ЦРБ, МСЗ, ДК, РОВД: зданий столовой, кулинарии, администрации РАЙПО, новой СОШ,  суда, почты, магазинов ИП Минькина, рыбного магазина, жилого фонда, объектов теплоснабжения Квартальной котельной  в единую систему теплоснабжения на базе котельной  МСЗ (г.Мезень) мощностью 10 МВт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</si>
</sst>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3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41" fontId="3" fillId="0" borderId="10" xfId="53" applyNumberFormat="1" applyFont="1" applyFill="1" applyBorder="1" applyAlignment="1">
      <alignment horizontal="center" vertical="center" wrapText="1"/>
      <protection/>
    </xf>
    <xf numFmtId="41" fontId="3" fillId="33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41" fontId="5" fillId="33" borderId="10" xfId="53" applyNumberFormat="1" applyFont="1" applyFill="1" applyBorder="1" applyAlignment="1">
      <alignment horizontal="center" vertical="center" wrapText="1"/>
      <protection/>
    </xf>
    <xf numFmtId="41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1" fillId="0" borderId="10" xfId="0" applyFont="1" applyBorder="1" applyAlignment="1">
      <alignment/>
    </xf>
    <xf numFmtId="41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5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43.57421875" style="0" customWidth="1"/>
    <col min="2" max="2" width="31.140625" style="0" customWidth="1"/>
    <col min="3" max="3" width="13.57421875" style="0" customWidth="1"/>
    <col min="4" max="4" width="13.28125" style="0" customWidth="1"/>
    <col min="5" max="5" width="12.57421875" style="0" customWidth="1"/>
    <col min="6" max="6" width="10.57421875" style="0" bestFit="1" customWidth="1"/>
    <col min="11" max="11" width="16.00390625" style="0" customWidth="1"/>
    <col min="12" max="12" width="9.7109375" style="0" customWidth="1"/>
  </cols>
  <sheetData>
    <row r="1" spans="9:12" ht="15">
      <c r="I1" s="18" t="s">
        <v>27</v>
      </c>
      <c r="J1" s="18"/>
      <c r="K1" s="18"/>
      <c r="L1" s="18"/>
    </row>
    <row r="3" spans="1:12" ht="16.5">
      <c r="A3" s="24" t="s">
        <v>9</v>
      </c>
      <c r="B3" s="24" t="s">
        <v>8</v>
      </c>
      <c r="C3" s="24" t="s">
        <v>7</v>
      </c>
      <c r="D3" s="24"/>
      <c r="E3" s="24"/>
      <c r="F3" s="24"/>
      <c r="G3" s="24"/>
      <c r="H3" s="24"/>
      <c r="I3" s="24"/>
      <c r="J3" s="24"/>
      <c r="K3" s="24" t="s">
        <v>6</v>
      </c>
      <c r="L3" s="26"/>
    </row>
    <row r="4" spans="1:12" ht="16.5">
      <c r="A4" s="25"/>
      <c r="B4" s="24"/>
      <c r="C4" s="2" t="s">
        <v>5</v>
      </c>
      <c r="D4" s="3">
        <v>2014</v>
      </c>
      <c r="E4" s="3">
        <v>2015</v>
      </c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25"/>
      <c r="L4" s="26"/>
    </row>
    <row r="5" spans="1:12" ht="16.5" customHeight="1">
      <c r="A5" s="4">
        <v>1</v>
      </c>
      <c r="B5" s="4">
        <v>3</v>
      </c>
      <c r="C5" s="4">
        <v>4</v>
      </c>
      <c r="D5" s="5">
        <v>5</v>
      </c>
      <c r="E5" s="5">
        <v>6</v>
      </c>
      <c r="F5" s="5">
        <v>7</v>
      </c>
      <c r="G5" s="5">
        <v>8</v>
      </c>
      <c r="H5" s="5">
        <v>9</v>
      </c>
      <c r="I5" s="5">
        <v>10</v>
      </c>
      <c r="J5" s="5">
        <v>11</v>
      </c>
      <c r="K5" s="27">
        <v>12</v>
      </c>
      <c r="L5" s="27"/>
    </row>
    <row r="6" spans="1:12" ht="15" customHeight="1">
      <c r="A6" s="19" t="s">
        <v>10</v>
      </c>
      <c r="B6" s="16" t="s">
        <v>5</v>
      </c>
      <c r="C6" s="7">
        <v>13775</v>
      </c>
      <c r="D6" s="7"/>
      <c r="E6" s="7">
        <v>13775</v>
      </c>
      <c r="F6" s="6">
        <f>SUM(F7:F11)</f>
        <v>0</v>
      </c>
      <c r="G6" s="6">
        <f>SUM(G7:G11)</f>
        <v>0</v>
      </c>
      <c r="H6" s="6">
        <f>SUM(H7:H11)</f>
        <v>0</v>
      </c>
      <c r="I6" s="6">
        <f>SUM(I7:I11)</f>
        <v>0</v>
      </c>
      <c r="J6" s="6">
        <f>SUM(J7:J11)</f>
        <v>0</v>
      </c>
      <c r="K6" s="20" t="s">
        <v>23</v>
      </c>
      <c r="L6" s="20"/>
    </row>
    <row r="7" spans="1:12" ht="16.5">
      <c r="A7" s="19"/>
      <c r="B7" s="17" t="s">
        <v>4</v>
      </c>
      <c r="C7" s="7"/>
      <c r="D7" s="7"/>
      <c r="E7" s="7"/>
      <c r="F7" s="6"/>
      <c r="G7" s="6"/>
      <c r="H7" s="6"/>
      <c r="I7" s="6"/>
      <c r="J7" s="6"/>
      <c r="K7" s="20"/>
      <c r="L7" s="20"/>
    </row>
    <row r="8" spans="1:12" ht="16.5">
      <c r="A8" s="19"/>
      <c r="B8" s="17" t="s">
        <v>3</v>
      </c>
      <c r="C8" s="7">
        <f>SUM(D8:G8)</f>
        <v>0</v>
      </c>
      <c r="D8" s="9">
        <v>0</v>
      </c>
      <c r="E8" s="9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20"/>
      <c r="L8" s="20"/>
    </row>
    <row r="9" spans="1:12" ht="16.5">
      <c r="A9" s="19"/>
      <c r="B9" s="17" t="s">
        <v>2</v>
      </c>
      <c r="C9" s="7">
        <f>SUM(D9:G9)</f>
        <v>0</v>
      </c>
      <c r="D9" s="9">
        <v>0</v>
      </c>
      <c r="E9" s="9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20"/>
      <c r="L9" s="20"/>
    </row>
    <row r="10" spans="1:12" ht="16.5">
      <c r="A10" s="19"/>
      <c r="B10" s="17" t="s">
        <v>1</v>
      </c>
      <c r="C10" s="7">
        <f>SUM(D10:G10)</f>
        <v>0</v>
      </c>
      <c r="D10" s="9">
        <v>0</v>
      </c>
      <c r="E10" s="9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20"/>
      <c r="L10" s="20"/>
    </row>
    <row r="11" spans="1:12" ht="32.25" customHeight="1">
      <c r="A11" s="19"/>
      <c r="B11" s="17" t="s">
        <v>0</v>
      </c>
      <c r="C11" s="7">
        <v>13775</v>
      </c>
      <c r="D11" s="9"/>
      <c r="E11" s="7">
        <v>13775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20"/>
      <c r="L11" s="20"/>
    </row>
    <row r="12" spans="1:12" ht="36" customHeight="1">
      <c r="A12" s="21" t="s">
        <v>28</v>
      </c>
      <c r="B12" s="16" t="s">
        <v>5</v>
      </c>
      <c r="C12" s="7">
        <v>4800</v>
      </c>
      <c r="D12" s="7">
        <v>4800</v>
      </c>
      <c r="E12" s="7"/>
      <c r="F12" s="6">
        <f>SUM(F13:F17)</f>
        <v>0</v>
      </c>
      <c r="G12" s="6">
        <f>SUM(G13:G17)</f>
        <v>0</v>
      </c>
      <c r="H12" s="6">
        <f>SUM(H13:H17)</f>
        <v>0</v>
      </c>
      <c r="I12" s="6">
        <f>SUM(I13:I17)</f>
        <v>0</v>
      </c>
      <c r="J12" s="6">
        <f>SUM(J13:J17)</f>
        <v>0</v>
      </c>
      <c r="K12" s="20"/>
      <c r="L12" s="20"/>
    </row>
    <row r="13" spans="1:12" ht="37.5" customHeight="1">
      <c r="A13" s="21"/>
      <c r="B13" s="17" t="s">
        <v>4</v>
      </c>
      <c r="C13" s="7"/>
      <c r="D13" s="7"/>
      <c r="E13" s="7"/>
      <c r="F13" s="6"/>
      <c r="G13" s="6"/>
      <c r="H13" s="6"/>
      <c r="I13" s="6"/>
      <c r="J13" s="6"/>
      <c r="K13" s="20"/>
      <c r="L13" s="20"/>
    </row>
    <row r="14" spans="1:12" ht="44.25" customHeight="1">
      <c r="A14" s="21"/>
      <c r="B14" s="17" t="s">
        <v>3</v>
      </c>
      <c r="C14" s="7">
        <f>SUM(D14:G14)</f>
        <v>0</v>
      </c>
      <c r="D14" s="9">
        <v>0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20"/>
      <c r="L14" s="20"/>
    </row>
    <row r="15" spans="1:12" ht="38.25" customHeight="1">
      <c r="A15" s="21"/>
      <c r="B15" s="17" t="s">
        <v>2</v>
      </c>
      <c r="C15" s="7">
        <f>SUM(D15:G15)</f>
        <v>0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20"/>
      <c r="L15" s="20"/>
    </row>
    <row r="16" spans="1:12" ht="30.75" customHeight="1">
      <c r="A16" s="21"/>
      <c r="B16" s="17" t="s">
        <v>1</v>
      </c>
      <c r="C16" s="7">
        <v>3000</v>
      </c>
      <c r="D16" s="7">
        <v>3000</v>
      </c>
      <c r="E16" s="9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20"/>
      <c r="L16" s="20"/>
    </row>
    <row r="17" spans="1:12" ht="30" customHeight="1">
      <c r="A17" s="21"/>
      <c r="B17" s="17" t="s">
        <v>0</v>
      </c>
      <c r="C17" s="7">
        <v>1800</v>
      </c>
      <c r="D17" s="7">
        <v>1800</v>
      </c>
      <c r="E17" s="7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20"/>
      <c r="L17" s="20"/>
    </row>
    <row r="18" spans="1:12" ht="38.25" customHeight="1">
      <c r="A18" s="19" t="s">
        <v>11</v>
      </c>
      <c r="B18" s="16" t="s">
        <v>5</v>
      </c>
      <c r="C18" s="7">
        <v>150000</v>
      </c>
      <c r="D18" s="7">
        <v>150000</v>
      </c>
      <c r="E18" s="7"/>
      <c r="F18" s="6">
        <f>SUM(F19:F23)</f>
        <v>0</v>
      </c>
      <c r="G18" s="6">
        <f>SUM(G19:G23)</f>
        <v>0</v>
      </c>
      <c r="H18" s="6">
        <f>SUM(H19:H23)</f>
        <v>0</v>
      </c>
      <c r="I18" s="6">
        <f>SUM(I19:I23)</f>
        <v>0</v>
      </c>
      <c r="J18" s="6">
        <f>SUM(J19:J23)</f>
        <v>0</v>
      </c>
      <c r="K18" s="22" t="s">
        <v>22</v>
      </c>
      <c r="L18" s="23"/>
    </row>
    <row r="19" spans="1:12" ht="38.25" customHeight="1">
      <c r="A19" s="19"/>
      <c r="B19" s="17" t="s">
        <v>4</v>
      </c>
      <c r="C19" s="7"/>
      <c r="D19" s="7"/>
      <c r="E19" s="7"/>
      <c r="F19" s="6"/>
      <c r="G19" s="6"/>
      <c r="H19" s="6"/>
      <c r="I19" s="6"/>
      <c r="J19" s="6"/>
      <c r="K19" s="15" t="s">
        <v>17</v>
      </c>
      <c r="L19" s="11">
        <f>13542.07-7510.1</f>
        <v>6031.969999999999</v>
      </c>
    </row>
    <row r="20" spans="1:12" ht="25.5" customHeight="1">
      <c r="A20" s="19"/>
      <c r="B20" s="17" t="s">
        <v>3</v>
      </c>
      <c r="C20" s="7">
        <v>73000</v>
      </c>
      <c r="D20" s="7">
        <v>73000</v>
      </c>
      <c r="E20" s="9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5" t="s">
        <v>20</v>
      </c>
      <c r="L20" s="11">
        <f>13306.05-12198.21</f>
        <v>1107.8400000000001</v>
      </c>
    </row>
    <row r="21" spans="1:12" ht="52.5" customHeight="1">
      <c r="A21" s="19"/>
      <c r="B21" s="17" t="s">
        <v>2</v>
      </c>
      <c r="C21" s="7">
        <f>SUM(D21:G21)</f>
        <v>0</v>
      </c>
      <c r="D21" s="9">
        <v>0</v>
      </c>
      <c r="E21" s="9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5" t="s">
        <v>18</v>
      </c>
      <c r="L21" s="11">
        <f>3063.4-2718.95</f>
        <v>344.4500000000003</v>
      </c>
    </row>
    <row r="22" spans="1:12" ht="39" customHeight="1">
      <c r="A22" s="19"/>
      <c r="B22" s="17" t="s">
        <v>1</v>
      </c>
      <c r="C22" s="7">
        <v>2000</v>
      </c>
      <c r="D22" s="7">
        <v>2000</v>
      </c>
      <c r="E22" s="9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5" t="s">
        <v>19</v>
      </c>
      <c r="L22" s="11">
        <f>2779.65-1111.86</f>
        <v>1667.7900000000002</v>
      </c>
    </row>
    <row r="23" spans="1:12" ht="42" customHeight="1">
      <c r="A23" s="19"/>
      <c r="B23" s="17" t="s">
        <v>0</v>
      </c>
      <c r="C23" s="7">
        <v>75000</v>
      </c>
      <c r="D23" s="7">
        <v>75000</v>
      </c>
      <c r="E23" s="7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5" t="s">
        <v>21</v>
      </c>
      <c r="L23" s="11">
        <f>4185.8-2317.3</f>
        <v>1868.5</v>
      </c>
    </row>
    <row r="24" spans="1:12" ht="16.5">
      <c r="A24" s="21" t="s">
        <v>12</v>
      </c>
      <c r="B24" s="16" t="s">
        <v>5</v>
      </c>
      <c r="C24" s="7">
        <v>400</v>
      </c>
      <c r="D24" s="7">
        <v>400</v>
      </c>
      <c r="E24" s="7"/>
      <c r="F24" s="6">
        <f>SUM(F25:F29)</f>
        <v>0</v>
      </c>
      <c r="G24" s="6">
        <f>SUM(G25:G29)</f>
        <v>0</v>
      </c>
      <c r="H24" s="6">
        <f>SUM(H25:H29)</f>
        <v>0</v>
      </c>
      <c r="I24" s="6">
        <f>SUM(I25:I29)</f>
        <v>0</v>
      </c>
      <c r="J24" s="6">
        <f>SUM(J25:J29)</f>
        <v>0</v>
      </c>
      <c r="K24" s="20"/>
      <c r="L24" s="20"/>
    </row>
    <row r="25" spans="1:12" ht="16.5">
      <c r="A25" s="21"/>
      <c r="B25" s="17" t="s">
        <v>4</v>
      </c>
      <c r="C25" s="7"/>
      <c r="D25" s="7"/>
      <c r="E25" s="7"/>
      <c r="F25" s="6"/>
      <c r="G25" s="6"/>
      <c r="H25" s="6"/>
      <c r="I25" s="6"/>
      <c r="J25" s="6"/>
      <c r="K25" s="20"/>
      <c r="L25" s="20"/>
    </row>
    <row r="26" spans="1:12" ht="16.5">
      <c r="A26" s="21"/>
      <c r="B26" s="17" t="s">
        <v>3</v>
      </c>
      <c r="C26" s="7">
        <f>SUM(D26:G26)</f>
        <v>0</v>
      </c>
      <c r="D26" s="9">
        <v>0</v>
      </c>
      <c r="E26" s="9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20"/>
      <c r="L26" s="20"/>
    </row>
    <row r="27" spans="1:12" ht="16.5">
      <c r="A27" s="21"/>
      <c r="B27" s="17" t="s">
        <v>2</v>
      </c>
      <c r="C27" s="7">
        <f>SUM(D27:G27)</f>
        <v>0</v>
      </c>
      <c r="D27" s="9">
        <v>0</v>
      </c>
      <c r="E27" s="9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20"/>
      <c r="L27" s="20"/>
    </row>
    <row r="28" spans="1:12" ht="16.5">
      <c r="A28" s="21"/>
      <c r="B28" s="17" t="s">
        <v>1</v>
      </c>
      <c r="C28" s="7">
        <f>SUM(D28:G28)</f>
        <v>0</v>
      </c>
      <c r="D28" s="9">
        <v>0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20"/>
      <c r="L28" s="20"/>
    </row>
    <row r="29" spans="1:12" ht="16.5">
      <c r="A29" s="21"/>
      <c r="B29" s="17" t="s">
        <v>0</v>
      </c>
      <c r="C29" s="7">
        <v>400</v>
      </c>
      <c r="D29" s="7">
        <v>400</v>
      </c>
      <c r="E29" s="7"/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20"/>
      <c r="L29" s="20"/>
    </row>
    <row r="30" spans="1:12" ht="16.5">
      <c r="A30" s="21" t="s">
        <v>13</v>
      </c>
      <c r="B30" s="16" t="s">
        <v>5</v>
      </c>
      <c r="C30" s="7">
        <v>30510</v>
      </c>
      <c r="D30" s="7"/>
      <c r="E30" s="7">
        <v>30510</v>
      </c>
      <c r="F30" s="6">
        <f>SUM(F31:F35)</f>
        <v>0</v>
      </c>
      <c r="G30" s="6">
        <f>SUM(G31:G35)</f>
        <v>0</v>
      </c>
      <c r="H30" s="6">
        <f>SUM(H31:H35)</f>
        <v>0</v>
      </c>
      <c r="I30" s="6">
        <f>SUM(I31:I35)</f>
        <v>0</v>
      </c>
      <c r="J30" s="6">
        <f>SUM(J31:J35)</f>
        <v>0</v>
      </c>
      <c r="K30" s="20"/>
      <c r="L30" s="20"/>
    </row>
    <row r="31" spans="1:12" ht="16.5">
      <c r="A31" s="21"/>
      <c r="B31" s="17" t="s">
        <v>4</v>
      </c>
      <c r="C31" s="7"/>
      <c r="D31" s="7"/>
      <c r="E31" s="7"/>
      <c r="F31" s="6"/>
      <c r="G31" s="6"/>
      <c r="H31" s="6"/>
      <c r="I31" s="6"/>
      <c r="J31" s="6"/>
      <c r="K31" s="20"/>
      <c r="L31" s="20"/>
    </row>
    <row r="32" spans="1:12" ht="16.5">
      <c r="A32" s="21"/>
      <c r="B32" s="17" t="s">
        <v>3</v>
      </c>
      <c r="C32" s="7">
        <v>15000</v>
      </c>
      <c r="D32" s="9">
        <v>0</v>
      </c>
      <c r="E32" s="7">
        <v>15000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20"/>
      <c r="L32" s="20"/>
    </row>
    <row r="33" spans="1:12" ht="16.5">
      <c r="A33" s="21"/>
      <c r="B33" s="17" t="s">
        <v>2</v>
      </c>
      <c r="C33" s="7">
        <f>SUM(D33:G33)</f>
        <v>0</v>
      </c>
      <c r="D33" s="9">
        <v>0</v>
      </c>
      <c r="E33" s="9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20"/>
      <c r="L33" s="20"/>
    </row>
    <row r="34" spans="1:12" ht="16.5">
      <c r="A34" s="21"/>
      <c r="B34" s="17" t="s">
        <v>1</v>
      </c>
      <c r="C34" s="7">
        <v>2000</v>
      </c>
      <c r="D34" s="9">
        <v>0</v>
      </c>
      <c r="E34" s="7">
        <v>2000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20"/>
      <c r="L34" s="20"/>
    </row>
    <row r="35" spans="1:12" ht="16.5">
      <c r="A35" s="21"/>
      <c r="B35" s="17" t="s">
        <v>0</v>
      </c>
      <c r="C35" s="7">
        <f>C30-C32-C34</f>
        <v>13510</v>
      </c>
      <c r="D35" s="9"/>
      <c r="E35" s="7">
        <v>13510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0"/>
      <c r="L35" s="20"/>
    </row>
    <row r="36" spans="1:12" ht="16.5">
      <c r="A36" s="21" t="s">
        <v>15</v>
      </c>
      <c r="B36" s="16" t="s">
        <v>5</v>
      </c>
      <c r="C36" s="7">
        <v>2500</v>
      </c>
      <c r="D36" s="7">
        <v>2500</v>
      </c>
      <c r="E36" s="7"/>
      <c r="F36" s="6">
        <f>SUM(F37:F41)</f>
        <v>0</v>
      </c>
      <c r="G36" s="6">
        <f>SUM(G37:G41)</f>
        <v>0</v>
      </c>
      <c r="H36" s="6">
        <f>SUM(H37:H41)</f>
        <v>0</v>
      </c>
      <c r="I36" s="6">
        <f>SUM(I37:I41)</f>
        <v>0</v>
      </c>
      <c r="J36" s="6">
        <f>SUM(J37:J41)</f>
        <v>0</v>
      </c>
      <c r="K36" s="20"/>
      <c r="L36" s="20"/>
    </row>
    <row r="37" spans="1:12" ht="16.5">
      <c r="A37" s="21"/>
      <c r="B37" s="17" t="s">
        <v>4</v>
      </c>
      <c r="C37" s="7"/>
      <c r="D37" s="7"/>
      <c r="E37" s="7"/>
      <c r="F37" s="6"/>
      <c r="G37" s="6"/>
      <c r="H37" s="6"/>
      <c r="I37" s="6"/>
      <c r="J37" s="6"/>
      <c r="K37" s="20"/>
      <c r="L37" s="20"/>
    </row>
    <row r="38" spans="1:12" ht="16.5">
      <c r="A38" s="21"/>
      <c r="B38" s="17" t="s">
        <v>3</v>
      </c>
      <c r="C38" s="7">
        <f>SUM(D38:G38)</f>
        <v>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20"/>
      <c r="L38" s="20"/>
    </row>
    <row r="39" spans="1:12" ht="16.5">
      <c r="A39" s="21"/>
      <c r="B39" s="17" t="s">
        <v>2</v>
      </c>
      <c r="C39" s="7">
        <f>SUM(D39:G39)</f>
        <v>0</v>
      </c>
      <c r="D39" s="9">
        <v>0</v>
      </c>
      <c r="E39" s="9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20"/>
      <c r="L39" s="20"/>
    </row>
    <row r="40" spans="1:12" ht="16.5">
      <c r="A40" s="21"/>
      <c r="B40" s="17" t="s">
        <v>1</v>
      </c>
      <c r="C40" s="7">
        <f>SUM(D40:G40)</f>
        <v>0</v>
      </c>
      <c r="D40" s="9">
        <v>0</v>
      </c>
      <c r="E40" s="9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20"/>
      <c r="L40" s="20"/>
    </row>
    <row r="41" spans="1:12" ht="16.5">
      <c r="A41" s="21"/>
      <c r="B41" s="17" t="s">
        <v>0</v>
      </c>
      <c r="C41" s="7">
        <v>2500</v>
      </c>
      <c r="D41" s="7">
        <v>2500</v>
      </c>
      <c r="E41" s="7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20"/>
      <c r="L41" s="20"/>
    </row>
    <row r="42" spans="1:12" ht="16.5">
      <c r="A42" s="21" t="s">
        <v>14</v>
      </c>
      <c r="B42" s="16" t="s">
        <v>5</v>
      </c>
      <c r="C42" s="7">
        <v>50000</v>
      </c>
      <c r="D42" s="7">
        <v>50000</v>
      </c>
      <c r="E42" s="7"/>
      <c r="F42" s="6"/>
      <c r="G42" s="6">
        <f>SUM(G43:G47)</f>
        <v>0</v>
      </c>
      <c r="H42" s="6">
        <f>SUM(H43:H47)</f>
        <v>0</v>
      </c>
      <c r="I42" s="6">
        <f>SUM(I43:I47)</f>
        <v>0</v>
      </c>
      <c r="J42" s="6">
        <f>SUM(J43:J47)</f>
        <v>0</v>
      </c>
      <c r="K42" s="25" t="s">
        <v>24</v>
      </c>
      <c r="L42" s="25"/>
    </row>
    <row r="43" spans="1:12" ht="16.5">
      <c r="A43" s="21"/>
      <c r="B43" s="17" t="s">
        <v>4</v>
      </c>
      <c r="C43" s="7"/>
      <c r="D43" s="7"/>
      <c r="E43" s="7"/>
      <c r="F43" s="6"/>
      <c r="G43" s="6"/>
      <c r="H43" s="6"/>
      <c r="I43" s="6"/>
      <c r="J43" s="6"/>
      <c r="K43" s="25"/>
      <c r="L43" s="25"/>
    </row>
    <row r="44" spans="1:12" ht="16.5">
      <c r="A44" s="21"/>
      <c r="B44" s="8" t="s">
        <v>3</v>
      </c>
      <c r="C44" s="6">
        <f>SUM(D44:G44)</f>
        <v>0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25"/>
      <c r="L44" s="25"/>
    </row>
    <row r="45" spans="1:12" ht="16.5">
      <c r="A45" s="21"/>
      <c r="B45" s="8" t="s">
        <v>2</v>
      </c>
      <c r="C45" s="6">
        <f>SUM(D45:G45)</f>
        <v>0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25"/>
      <c r="L45" s="25"/>
    </row>
    <row r="46" spans="1:12" ht="16.5">
      <c r="A46" s="21"/>
      <c r="B46" s="8" t="s">
        <v>1</v>
      </c>
      <c r="C46" s="6">
        <f>SUM(D46:G46)</f>
        <v>0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25"/>
      <c r="L46" s="25"/>
    </row>
    <row r="47" spans="1:12" ht="16.5">
      <c r="A47" s="21"/>
      <c r="B47" s="8" t="s">
        <v>0</v>
      </c>
      <c r="C47" s="6">
        <v>50000</v>
      </c>
      <c r="D47" s="7">
        <v>50000</v>
      </c>
      <c r="E47" s="6"/>
      <c r="F47" s="6"/>
      <c r="G47" s="10">
        <v>0</v>
      </c>
      <c r="H47" s="10">
        <v>0</v>
      </c>
      <c r="I47" s="10">
        <v>0</v>
      </c>
      <c r="J47" s="10">
        <v>0</v>
      </c>
      <c r="K47" s="25"/>
      <c r="L47" s="25"/>
    </row>
    <row r="48" spans="1:12" ht="17.25">
      <c r="A48" s="12" t="s">
        <v>16</v>
      </c>
      <c r="B48" s="12"/>
      <c r="C48" s="13">
        <f>C42+C36+C30+C24+C18+C12+C6</f>
        <v>251985</v>
      </c>
      <c r="D48" s="13">
        <f>D42+D36+D24+D18+D12</f>
        <v>207700</v>
      </c>
      <c r="E48" s="13">
        <f>E6+E30</f>
        <v>44285</v>
      </c>
      <c r="F48" s="14"/>
      <c r="G48" s="12"/>
      <c r="H48" s="12"/>
      <c r="I48" s="12"/>
      <c r="J48" s="12"/>
      <c r="K48" s="25"/>
      <c r="L48" s="25"/>
    </row>
    <row r="51" spans="4:6" ht="15">
      <c r="D51" s="1"/>
      <c r="F51" s="1"/>
    </row>
    <row r="53" ht="15">
      <c r="A53" t="s">
        <v>25</v>
      </c>
    </row>
    <row r="54" ht="15">
      <c r="A54" t="s">
        <v>26</v>
      </c>
    </row>
  </sheetData>
  <sheetProtection/>
  <mergeCells count="20">
    <mergeCell ref="A30:A35"/>
    <mergeCell ref="K30:L35"/>
    <mergeCell ref="A42:A47"/>
    <mergeCell ref="A36:A41"/>
    <mergeCell ref="K36:L41"/>
    <mergeCell ref="K42:L48"/>
    <mergeCell ref="I1:L1"/>
    <mergeCell ref="A18:A23"/>
    <mergeCell ref="K12:L17"/>
    <mergeCell ref="A24:A29"/>
    <mergeCell ref="K6:L11"/>
    <mergeCell ref="A6:A11"/>
    <mergeCell ref="A12:A17"/>
    <mergeCell ref="K24:L29"/>
    <mergeCell ref="K18:L18"/>
    <mergeCell ref="A3:A4"/>
    <mergeCell ref="B3:B4"/>
    <mergeCell ref="C3:J3"/>
    <mergeCell ref="K3:L4"/>
    <mergeCell ref="K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Засолоцкий</dc:creator>
  <cp:keywords/>
  <dc:description/>
  <cp:lastModifiedBy>Владимир Ф. Щепихин</cp:lastModifiedBy>
  <cp:lastPrinted>2013-10-18T08:51:11Z</cp:lastPrinted>
  <dcterms:created xsi:type="dcterms:W3CDTF">2013-08-21T08:04:25Z</dcterms:created>
  <dcterms:modified xsi:type="dcterms:W3CDTF">2013-11-26T08:52:19Z</dcterms:modified>
  <cp:category/>
  <cp:version/>
  <cp:contentType/>
  <cp:contentStatus/>
</cp:coreProperties>
</file>